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551_svr\share\ZAVRŠNI RAČUN\ZAVRŠNI 2024\GODIŠNI 3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384"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5" i="5" l="1"/>
  <c r="L1448" i="9" l="1"/>
  <c r="J1448" i="9"/>
  <c r="F318" i="9"/>
  <c r="F317" i="9"/>
  <c r="F316" i="9"/>
  <c r="F315" i="9" s="1"/>
  <c r="F314" i="9"/>
  <c r="F313" i="9"/>
  <c r="F312" i="9"/>
  <c r="F311" i="9"/>
  <c r="F310" i="9"/>
  <c r="H309" i="9"/>
  <c r="E309" i="9" s="1"/>
  <c r="B309" i="9" s="1"/>
  <c r="G309" i="9"/>
  <c r="F309" i="9"/>
  <c r="F308" i="9"/>
  <c r="H307" i="9"/>
  <c r="G307" i="9"/>
  <c r="E307" i="9" s="1"/>
  <c r="B307" i="9" s="1"/>
  <c r="F307" i="9"/>
  <c r="H306" i="9"/>
  <c r="E306" i="9" s="1"/>
  <c r="B306" i="9" s="1"/>
  <c r="G306" i="9"/>
  <c r="F306" i="9"/>
  <c r="H305" i="9"/>
  <c r="E305" i="9" s="1"/>
  <c r="B305" i="9" s="1"/>
  <c r="G305" i="9"/>
  <c r="F305" i="9"/>
  <c r="H304" i="9"/>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G297" i="9"/>
  <c r="F297" i="9"/>
  <c r="H296" i="9"/>
  <c r="G296" i="9"/>
  <c r="F296" i="9"/>
  <c r="H295" i="9"/>
  <c r="E295" i="9" s="1"/>
  <c r="B295" i="9" s="1"/>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6" i="9"/>
  <c r="L275" i="9"/>
  <c r="F275" i="9" s="1"/>
  <c r="H275" i="9"/>
  <c r="F274" i="9"/>
  <c r="I273" i="9"/>
  <c r="H273" i="9"/>
  <c r="F273" i="9"/>
  <c r="E272" i="9"/>
  <c r="M271" i="9"/>
  <c r="L271" i="9"/>
  <c r="F271" i="9"/>
  <c r="E271" i="9"/>
  <c r="M270" i="9"/>
  <c r="L270" i="9"/>
  <c r="F270" i="9"/>
  <c r="E270" i="9"/>
  <c r="M269" i="9"/>
  <c r="L269" i="9"/>
  <c r="E269" i="9"/>
  <c r="M268" i="9"/>
  <c r="L268" i="9"/>
  <c r="E268" i="9"/>
  <c r="M267" i="9"/>
  <c r="L267" i="9"/>
  <c r="F267" i="9"/>
  <c r="E267" i="9"/>
  <c r="M266" i="9"/>
  <c r="L266" i="9"/>
  <c r="F266" i="9"/>
  <c r="E266" i="9"/>
  <c r="M265" i="9"/>
  <c r="L265" i="9"/>
  <c r="E265" i="9"/>
  <c r="M264" i="9"/>
  <c r="L264" i="9"/>
  <c r="E264" i="9"/>
  <c r="M263" i="9"/>
  <c r="L263" i="9"/>
  <c r="F263" i="9"/>
  <c r="E263" i="9"/>
  <c r="M262" i="9"/>
  <c r="L262" i="9"/>
  <c r="F262" i="9"/>
  <c r="B262" i="9" s="1"/>
  <c r="E262" i="9"/>
  <c r="M261" i="9"/>
  <c r="L261" i="9"/>
  <c r="E261" i="9"/>
  <c r="M260" i="9"/>
  <c r="F260" i="9" s="1"/>
  <c r="L260" i="9"/>
  <c r="E260" i="9"/>
  <c r="B260" i="9" s="1"/>
  <c r="M259" i="9"/>
  <c r="L259" i="9"/>
  <c r="F259" i="9"/>
  <c r="E259" i="9"/>
  <c r="M258" i="9"/>
  <c r="L258" i="9"/>
  <c r="F258" i="9"/>
  <c r="B258" i="9" s="1"/>
  <c r="E258" i="9"/>
  <c r="M257" i="9"/>
  <c r="L257" i="9"/>
  <c r="E257" i="9"/>
  <c r="M256" i="9"/>
  <c r="L256" i="9"/>
  <c r="E256" i="9"/>
  <c r="M255" i="9"/>
  <c r="L255" i="9"/>
  <c r="F255" i="9"/>
  <c r="E255" i="9"/>
  <c r="M254" i="9"/>
  <c r="L254" i="9"/>
  <c r="F254" i="9"/>
  <c r="B254" i="9" s="1"/>
  <c r="E254" i="9"/>
  <c r="M253" i="9"/>
  <c r="L253" i="9"/>
  <c r="E253" i="9"/>
  <c r="M252" i="9"/>
  <c r="L252" i="9"/>
  <c r="E252" i="9"/>
  <c r="M251" i="9"/>
  <c r="L251" i="9"/>
  <c r="F251" i="9"/>
  <c r="E251" i="9"/>
  <c r="M250" i="9"/>
  <c r="L250" i="9"/>
  <c r="F250" i="9"/>
  <c r="B250" i="9" s="1"/>
  <c r="E250" i="9"/>
  <c r="M249" i="9"/>
  <c r="L249" i="9"/>
  <c r="E249" i="9"/>
  <c r="M248" i="9"/>
  <c r="L248" i="9"/>
  <c r="E248" i="9"/>
  <c r="M247" i="9"/>
  <c r="L247" i="9"/>
  <c r="F247" i="9"/>
  <c r="E247" i="9"/>
  <c r="M246" i="9"/>
  <c r="L246" i="9"/>
  <c r="F246" i="9"/>
  <c r="B246" i="9" s="1"/>
  <c r="E246" i="9"/>
  <c r="M245" i="9"/>
  <c r="L245" i="9"/>
  <c r="E245" i="9"/>
  <c r="M244" i="9"/>
  <c r="L244" i="9"/>
  <c r="E244" i="9"/>
  <c r="M243" i="9"/>
  <c r="L243" i="9"/>
  <c r="F243" i="9"/>
  <c r="E243" i="9"/>
  <c r="M242" i="9"/>
  <c r="L242" i="9"/>
  <c r="F242" i="9"/>
  <c r="E242" i="9"/>
  <c r="M241" i="9"/>
  <c r="L241" i="9"/>
  <c r="E241" i="9"/>
  <c r="M240" i="9"/>
  <c r="L240" i="9"/>
  <c r="E240" i="9"/>
  <c r="M239" i="9"/>
  <c r="L239" i="9"/>
  <c r="F239" i="9"/>
  <c r="E239" i="9"/>
  <c r="M238" i="9"/>
  <c r="L238" i="9"/>
  <c r="F238" i="9"/>
  <c r="E238" i="9"/>
  <c r="M237" i="9"/>
  <c r="L237" i="9"/>
  <c r="E237" i="9"/>
  <c r="M236" i="9"/>
  <c r="L236" i="9"/>
  <c r="E236" i="9"/>
  <c r="M235" i="9"/>
  <c r="L235" i="9"/>
  <c r="F235" i="9"/>
  <c r="E235" i="9"/>
  <c r="M234" i="9"/>
  <c r="L234" i="9"/>
  <c r="F234" i="9"/>
  <c r="B234" i="9" s="1"/>
  <c r="E234" i="9"/>
  <c r="M233" i="9"/>
  <c r="L233" i="9"/>
  <c r="E233" i="9"/>
  <c r="M232" i="9"/>
  <c r="L232" i="9"/>
  <c r="E232" i="9"/>
  <c r="M231" i="9"/>
  <c r="L231" i="9"/>
  <c r="F231" i="9"/>
  <c r="E231" i="9"/>
  <c r="M230" i="9"/>
  <c r="L230" i="9"/>
  <c r="F230" i="9"/>
  <c r="B230" i="9" s="1"/>
  <c r="E230" i="9"/>
  <c r="M229" i="9"/>
  <c r="L229" i="9"/>
  <c r="E229" i="9"/>
  <c r="M228" i="9"/>
  <c r="F228" i="9" s="1"/>
  <c r="L228" i="9"/>
  <c r="E228" i="9"/>
  <c r="B228" i="9" s="1"/>
  <c r="M227" i="9"/>
  <c r="L227" i="9"/>
  <c r="F227" i="9"/>
  <c r="E227" i="9"/>
  <c r="M226" i="9"/>
  <c r="L226" i="9"/>
  <c r="F226" i="9"/>
  <c r="B226" i="9" s="1"/>
  <c r="E226" i="9"/>
  <c r="M225" i="9"/>
  <c r="L225" i="9"/>
  <c r="E225" i="9"/>
  <c r="M224" i="9"/>
  <c r="L224" i="9"/>
  <c r="E224" i="9"/>
  <c r="M223" i="9"/>
  <c r="L223" i="9"/>
  <c r="F223" i="9"/>
  <c r="E223" i="9"/>
  <c r="M222" i="9"/>
  <c r="L222" i="9"/>
  <c r="F222" i="9"/>
  <c r="B222" i="9" s="1"/>
  <c r="E222" i="9"/>
  <c r="M221" i="9"/>
  <c r="L221" i="9"/>
  <c r="E221" i="9"/>
  <c r="M220" i="9"/>
  <c r="L220" i="9"/>
  <c r="E220" i="9"/>
  <c r="M219" i="9"/>
  <c r="L219" i="9"/>
  <c r="F219" i="9"/>
  <c r="E219" i="9"/>
  <c r="M218" i="9"/>
  <c r="L218" i="9"/>
  <c r="F218" i="9"/>
  <c r="B218" i="9" s="1"/>
  <c r="E218" i="9"/>
  <c r="M217" i="9"/>
  <c r="L217" i="9"/>
  <c r="E217" i="9"/>
  <c r="M216" i="9"/>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G159" i="9"/>
  <c r="F159" i="9"/>
  <c r="E159" i="9"/>
  <c r="B159" i="9" s="1"/>
  <c r="H158" i="9"/>
  <c r="E158" i="9" s="1"/>
  <c r="B158" i="9" s="1"/>
  <c r="G158" i="9"/>
  <c r="F158" i="9"/>
  <c r="H157" i="9"/>
  <c r="G157" i="9"/>
  <c r="E157" i="9" s="1"/>
  <c r="B157" i="9" s="1"/>
  <c r="F157" i="9"/>
  <c r="H156" i="9"/>
  <c r="G156" i="9"/>
  <c r="E156" i="9" s="1"/>
  <c r="B156" i="9" s="1"/>
  <c r="F156" i="9"/>
  <c r="H155" i="9"/>
  <c r="G155" i="9"/>
  <c r="E155" i="9" s="1"/>
  <c r="F155" i="9"/>
  <c r="B155" i="9"/>
  <c r="H154" i="9"/>
  <c r="G154" i="9"/>
  <c r="F154" i="9"/>
  <c r="E154" i="9"/>
  <c r="B154" i="9" s="1"/>
  <c r="H153" i="9"/>
  <c r="G153" i="9"/>
  <c r="F153" i="9"/>
  <c r="E153" i="9"/>
  <c r="H152" i="9"/>
  <c r="G152" i="9"/>
  <c r="E152" i="9" s="1"/>
  <c r="F152" i="9"/>
  <c r="B152" i="9" s="1"/>
  <c r="H151" i="9"/>
  <c r="G151" i="9"/>
  <c r="F151" i="9"/>
  <c r="E151" i="9"/>
  <c r="B151" i="9" s="1"/>
  <c r="H150" i="9"/>
  <c r="E150" i="9" s="1"/>
  <c r="G150" i="9"/>
  <c r="F150" i="9"/>
  <c r="H149" i="9"/>
  <c r="G149" i="9"/>
  <c r="E149" i="9" s="1"/>
  <c r="B149" i="9" s="1"/>
  <c r="F149" i="9"/>
  <c r="H148" i="9"/>
  <c r="G148" i="9"/>
  <c r="F148" i="9"/>
  <c r="H147" i="9"/>
  <c r="G147" i="9"/>
  <c r="E147" i="9" s="1"/>
  <c r="B147" i="9" s="1"/>
  <c r="F147" i="9"/>
  <c r="H146" i="9"/>
  <c r="E146" i="9" s="1"/>
  <c r="B146" i="9" s="1"/>
  <c r="G146" i="9"/>
  <c r="F146" i="9"/>
  <c r="H145" i="9"/>
  <c r="G145" i="9"/>
  <c r="F145" i="9"/>
  <c r="E145" i="9"/>
  <c r="B145" i="9" s="1"/>
  <c r="H144" i="9"/>
  <c r="G144" i="9"/>
  <c r="E144" i="9" s="1"/>
  <c r="F144" i="9"/>
  <c r="B144" i="9"/>
  <c r="F143" i="9"/>
  <c r="H142" i="9"/>
  <c r="E142" i="9" s="1"/>
  <c r="G142" i="9"/>
  <c r="F142" i="9"/>
  <c r="H141" i="9"/>
  <c r="G141" i="9"/>
  <c r="E141" i="9" s="1"/>
  <c r="B141" i="9" s="1"/>
  <c r="F141" i="9"/>
  <c r="H140" i="9"/>
  <c r="G140" i="9"/>
  <c r="F140" i="9"/>
  <c r="H139" i="9"/>
  <c r="G139" i="9"/>
  <c r="E139" i="9" s="1"/>
  <c r="B139" i="9" s="1"/>
  <c r="F139" i="9"/>
  <c r="H138" i="9"/>
  <c r="E138" i="9" s="1"/>
  <c r="B138" i="9" s="1"/>
  <c r="G138" i="9"/>
  <c r="F138" i="9"/>
  <c r="H137" i="9"/>
  <c r="G137" i="9"/>
  <c r="F137" i="9"/>
  <c r="E137" i="9"/>
  <c r="B137" i="9" s="1"/>
  <c r="H136" i="9"/>
  <c r="G136" i="9"/>
  <c r="E136" i="9" s="1"/>
  <c r="F136" i="9"/>
  <c r="B136" i="9"/>
  <c r="H135" i="9"/>
  <c r="G135" i="9"/>
  <c r="F135" i="9"/>
  <c r="E135" i="9"/>
  <c r="B135" i="9" s="1"/>
  <c r="H134" i="9"/>
  <c r="E134" i="9" s="1"/>
  <c r="B134" i="9" s="1"/>
  <c r="G134" i="9"/>
  <c r="F134" i="9"/>
  <c r="H133" i="9"/>
  <c r="G133" i="9"/>
  <c r="E133" i="9" s="1"/>
  <c r="B133" i="9" s="1"/>
  <c r="F133" i="9"/>
  <c r="H132" i="9"/>
  <c r="G132" i="9"/>
  <c r="E132" i="9" s="1"/>
  <c r="B132" i="9" s="1"/>
  <c r="F132" i="9"/>
  <c r="H131" i="9"/>
  <c r="G131" i="9"/>
  <c r="E131" i="9" s="1"/>
  <c r="F131" i="9"/>
  <c r="B131" i="9"/>
  <c r="H130" i="9"/>
  <c r="G130" i="9"/>
  <c r="F130" i="9"/>
  <c r="E130" i="9"/>
  <c r="B130" i="9" s="1"/>
  <c r="H129" i="9"/>
  <c r="G129" i="9"/>
  <c r="F129" i="9"/>
  <c r="E129" i="9"/>
  <c r="H128" i="9"/>
  <c r="G128" i="9"/>
  <c r="E128" i="9" s="1"/>
  <c r="F128" i="9"/>
  <c r="B128" i="9" s="1"/>
  <c r="H127" i="9"/>
  <c r="G127" i="9"/>
  <c r="F127" i="9"/>
  <c r="E127" i="9"/>
  <c r="H126" i="9"/>
  <c r="G126" i="9"/>
  <c r="E126" i="9" s="1"/>
  <c r="F126" i="9"/>
  <c r="H125" i="9"/>
  <c r="G125" i="9"/>
  <c r="E125" i="9" s="1"/>
  <c r="F125" i="9"/>
  <c r="B125" i="9"/>
  <c r="H124" i="9"/>
  <c r="G124" i="9"/>
  <c r="F124" i="9"/>
  <c r="E124" i="9"/>
  <c r="B124" i="9" s="1"/>
  <c r="H123" i="9"/>
  <c r="G123" i="9"/>
  <c r="F123" i="9"/>
  <c r="E123" i="9"/>
  <c r="H122" i="9"/>
  <c r="G122" i="9"/>
  <c r="E122" i="9" s="1"/>
  <c r="F122" i="9"/>
  <c r="H121" i="9"/>
  <c r="G121" i="9"/>
  <c r="E121" i="9" s="1"/>
  <c r="F121" i="9"/>
  <c r="B121" i="9"/>
  <c r="H120" i="9"/>
  <c r="G120" i="9"/>
  <c r="F120" i="9"/>
  <c r="E120" i="9"/>
  <c r="B120" i="9" s="1"/>
  <c r="H119" i="9"/>
  <c r="G119" i="9"/>
  <c r="F119" i="9"/>
  <c r="E119" i="9"/>
  <c r="H118" i="9"/>
  <c r="G118" i="9"/>
  <c r="E118" i="9" s="1"/>
  <c r="F118" i="9"/>
  <c r="H117" i="9"/>
  <c r="G117" i="9"/>
  <c r="E117" i="9" s="1"/>
  <c r="F117" i="9"/>
  <c r="B117" i="9"/>
  <c r="H116" i="9"/>
  <c r="G116" i="9"/>
  <c r="F116" i="9"/>
  <c r="E116" i="9"/>
  <c r="B116" i="9" s="1"/>
  <c r="H115" i="9"/>
  <c r="G115" i="9"/>
  <c r="F115" i="9"/>
  <c r="E115" i="9"/>
  <c r="H114" i="9"/>
  <c r="G114" i="9"/>
  <c r="E114" i="9" s="1"/>
  <c r="F114" i="9"/>
  <c r="H113" i="9"/>
  <c r="G113" i="9"/>
  <c r="E113" i="9" s="1"/>
  <c r="F113" i="9"/>
  <c r="B113" i="9"/>
  <c r="H112" i="9"/>
  <c r="G112" i="9"/>
  <c r="F112" i="9"/>
  <c r="E112" i="9"/>
  <c r="B112" i="9" s="1"/>
  <c r="H111" i="9"/>
  <c r="G111" i="9"/>
  <c r="F111" i="9"/>
  <c r="E111" i="9"/>
  <c r="H110" i="9"/>
  <c r="G110" i="9"/>
  <c r="E110" i="9" s="1"/>
  <c r="F110" i="9"/>
  <c r="H109" i="9"/>
  <c r="G109" i="9"/>
  <c r="E109" i="9" s="1"/>
  <c r="F109" i="9"/>
  <c r="B109" i="9"/>
  <c r="H108" i="9"/>
  <c r="G108" i="9"/>
  <c r="F108" i="9"/>
  <c r="E108" i="9"/>
  <c r="B108" i="9" s="1"/>
  <c r="H107" i="9"/>
  <c r="G107" i="9"/>
  <c r="F107" i="9"/>
  <c r="E107" i="9"/>
  <c r="H106" i="9"/>
  <c r="G106" i="9"/>
  <c r="E106" i="9" s="1"/>
  <c r="F106" i="9"/>
  <c r="H105" i="9"/>
  <c r="G105" i="9"/>
  <c r="E105" i="9" s="1"/>
  <c r="F105" i="9"/>
  <c r="B105" i="9"/>
  <c r="H104" i="9"/>
  <c r="G104" i="9"/>
  <c r="F104" i="9"/>
  <c r="E104" i="9"/>
  <c r="B104" i="9" s="1"/>
  <c r="H103" i="9"/>
  <c r="G103" i="9"/>
  <c r="F103" i="9"/>
  <c r="E103" i="9"/>
  <c r="H102" i="9"/>
  <c r="G102" i="9"/>
  <c r="E102" i="9" s="1"/>
  <c r="F102" i="9"/>
  <c r="H101" i="9"/>
  <c r="G101" i="9"/>
  <c r="E101" i="9" s="1"/>
  <c r="F101" i="9"/>
  <c r="B101" i="9"/>
  <c r="H100" i="9"/>
  <c r="G100" i="9"/>
  <c r="F100" i="9"/>
  <c r="E100" i="9"/>
  <c r="B100" i="9" s="1"/>
  <c r="H99" i="9"/>
  <c r="G99" i="9"/>
  <c r="F99" i="9"/>
  <c r="E99" i="9"/>
  <c r="H98" i="9"/>
  <c r="G98" i="9"/>
  <c r="E98" i="9" s="1"/>
  <c r="F98" i="9"/>
  <c r="H97" i="9"/>
  <c r="G97" i="9"/>
  <c r="E97" i="9" s="1"/>
  <c r="F97" i="9"/>
  <c r="B97" i="9"/>
  <c r="H96" i="9"/>
  <c r="G96" i="9"/>
  <c r="F96" i="9"/>
  <c r="E96" i="9"/>
  <c r="B96" i="9" s="1"/>
  <c r="H95" i="9"/>
  <c r="G95" i="9"/>
  <c r="F95" i="9"/>
  <c r="E95" i="9"/>
  <c r="H94" i="9"/>
  <c r="G94" i="9"/>
  <c r="E94" i="9" s="1"/>
  <c r="F94" i="9"/>
  <c r="H93" i="9"/>
  <c r="G93" i="9"/>
  <c r="E93" i="9" s="1"/>
  <c r="F93" i="9"/>
  <c r="B93" i="9"/>
  <c r="H92" i="9"/>
  <c r="G92" i="9"/>
  <c r="F92" i="9"/>
  <c r="E92" i="9"/>
  <c r="B92" i="9" s="1"/>
  <c r="H91" i="9"/>
  <c r="G91" i="9"/>
  <c r="F91" i="9"/>
  <c r="E91" i="9"/>
  <c r="H90" i="9"/>
  <c r="G90" i="9"/>
  <c r="E90" i="9" s="1"/>
  <c r="F90" i="9"/>
  <c r="H89" i="9"/>
  <c r="G89" i="9"/>
  <c r="E89" i="9" s="1"/>
  <c r="F89" i="9"/>
  <c r="B89" i="9"/>
  <c r="H88" i="9"/>
  <c r="G88" i="9"/>
  <c r="F88" i="9"/>
  <c r="E88" i="9"/>
  <c r="B88" i="9" s="1"/>
  <c r="H87" i="9"/>
  <c r="G87" i="9"/>
  <c r="F87" i="9"/>
  <c r="E87" i="9"/>
  <c r="H86" i="9"/>
  <c r="G86" i="9"/>
  <c r="E86" i="9" s="1"/>
  <c r="F86" i="9"/>
  <c r="H85" i="9"/>
  <c r="G85" i="9"/>
  <c r="E85" i="9" s="1"/>
  <c r="F85" i="9"/>
  <c r="B85" i="9"/>
  <c r="H84" i="9"/>
  <c r="G84" i="9"/>
  <c r="F84" i="9"/>
  <c r="E84" i="9"/>
  <c r="B84" i="9" s="1"/>
  <c r="H83" i="9"/>
  <c r="G83" i="9"/>
  <c r="F83" i="9"/>
  <c r="E83" i="9"/>
  <c r="H82" i="9"/>
  <c r="G82" i="9"/>
  <c r="E82" i="9" s="1"/>
  <c r="F82" i="9"/>
  <c r="H81" i="9"/>
  <c r="G81" i="9"/>
  <c r="E81" i="9" s="1"/>
  <c r="F81" i="9"/>
  <c r="B81" i="9"/>
  <c r="H80" i="9"/>
  <c r="G80" i="9"/>
  <c r="F80" i="9"/>
  <c r="E80" i="9"/>
  <c r="B80" i="9" s="1"/>
  <c r="H79" i="9"/>
  <c r="G79" i="9"/>
  <c r="F79" i="9"/>
  <c r="E79" i="9"/>
  <c r="H78" i="9"/>
  <c r="G78" i="9"/>
  <c r="E78" i="9" s="1"/>
  <c r="F78" i="9"/>
  <c r="H77" i="9"/>
  <c r="G77" i="9"/>
  <c r="E77" i="9" s="1"/>
  <c r="F77" i="9"/>
  <c r="B77" i="9"/>
  <c r="H76" i="9"/>
  <c r="G76" i="9"/>
  <c r="F76" i="9"/>
  <c r="E76" i="9"/>
  <c r="B76" i="9" s="1"/>
  <c r="H75" i="9"/>
  <c r="G75" i="9"/>
  <c r="F75" i="9"/>
  <c r="E75" i="9"/>
  <c r="H74" i="9"/>
  <c r="G74" i="9"/>
  <c r="E74" i="9" s="1"/>
  <c r="F74" i="9"/>
  <c r="H73" i="9"/>
  <c r="G73" i="9"/>
  <c r="E73" i="9" s="1"/>
  <c r="F73" i="9"/>
  <c r="B73" i="9"/>
  <c r="H72" i="9"/>
  <c r="G72" i="9"/>
  <c r="F72" i="9"/>
  <c r="E72" i="9"/>
  <c r="B72" i="9" s="1"/>
  <c r="H71" i="9"/>
  <c r="G71" i="9"/>
  <c r="F71" i="9"/>
  <c r="E71" i="9"/>
  <c r="H70" i="9"/>
  <c r="G70" i="9"/>
  <c r="E70" i="9" s="1"/>
  <c r="F70" i="9"/>
  <c r="H69" i="9"/>
  <c r="G69" i="9"/>
  <c r="F69" i="9"/>
  <c r="H68" i="9"/>
  <c r="E68" i="9" s="1"/>
  <c r="B68" i="9" s="1"/>
  <c r="G68" i="9"/>
  <c r="F68" i="9"/>
  <c r="H67" i="9"/>
  <c r="G67" i="9"/>
  <c r="F67" i="9"/>
  <c r="E67" i="9"/>
  <c r="H66" i="9"/>
  <c r="G66" i="9"/>
  <c r="E66" i="9" s="1"/>
  <c r="F66" i="9"/>
  <c r="H65" i="9"/>
  <c r="G65" i="9"/>
  <c r="E65" i="9" s="1"/>
  <c r="F65" i="9"/>
  <c r="B65" i="9"/>
  <c r="H64" i="9"/>
  <c r="G64" i="9"/>
  <c r="F64" i="9"/>
  <c r="E64" i="9"/>
  <c r="B64" i="9" s="1"/>
  <c r="H63" i="9"/>
  <c r="G63" i="9"/>
  <c r="F63" i="9"/>
  <c r="E63" i="9"/>
  <c r="H62" i="9"/>
  <c r="G62" i="9"/>
  <c r="E62" i="9" s="1"/>
  <c r="F62" i="9"/>
  <c r="H61" i="9"/>
  <c r="G61" i="9"/>
  <c r="E61" i="9" s="1"/>
  <c r="F61" i="9"/>
  <c r="B61" i="9"/>
  <c r="H60" i="9"/>
  <c r="G60" i="9"/>
  <c r="F60" i="9"/>
  <c r="E60" i="9"/>
  <c r="B60" i="9" s="1"/>
  <c r="H59" i="9"/>
  <c r="G59" i="9"/>
  <c r="F59" i="9"/>
  <c r="E59" i="9"/>
  <c r="H58" i="9"/>
  <c r="G58" i="9"/>
  <c r="E58" i="9" s="1"/>
  <c r="F58" i="9"/>
  <c r="H57" i="9"/>
  <c r="G57" i="9"/>
  <c r="E57" i="9" s="1"/>
  <c r="F57" i="9"/>
  <c r="B57" i="9"/>
  <c r="H56" i="9"/>
  <c r="G56" i="9"/>
  <c r="F56" i="9"/>
  <c r="E56" i="9"/>
  <c r="B56" i="9" s="1"/>
  <c r="H55" i="9"/>
  <c r="G55" i="9"/>
  <c r="F55" i="9"/>
  <c r="E55" i="9"/>
  <c r="H54" i="9"/>
  <c r="G54" i="9"/>
  <c r="E54" i="9" s="1"/>
  <c r="F54" i="9"/>
  <c r="H53" i="9"/>
  <c r="G53" i="9"/>
  <c r="E53" i="9" s="1"/>
  <c r="F53" i="9"/>
  <c r="B53" i="9"/>
  <c r="H52" i="9"/>
  <c r="G52" i="9"/>
  <c r="F52" i="9"/>
  <c r="E52" i="9"/>
  <c r="B52" i="9" s="1"/>
  <c r="H51" i="9"/>
  <c r="G51" i="9"/>
  <c r="F51" i="9"/>
  <c r="E51" i="9"/>
  <c r="H50" i="9"/>
  <c r="G50" i="9"/>
  <c r="E50" i="9" s="1"/>
  <c r="F50" i="9"/>
  <c r="H49" i="9"/>
  <c r="G49" i="9"/>
  <c r="F49" i="9"/>
  <c r="E49" i="9"/>
  <c r="B49" i="9" s="1"/>
  <c r="H48" i="9"/>
  <c r="E48" i="9" s="1"/>
  <c r="B48" i="9" s="1"/>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F36" i="9"/>
  <c r="H35" i="9"/>
  <c r="G35" i="9"/>
  <c r="E35" i="9" s="1"/>
  <c r="B35" i="9" s="1"/>
  <c r="F35" i="9"/>
  <c r="H34" i="9"/>
  <c r="E34" i="9" s="1"/>
  <c r="B34" i="9" s="1"/>
  <c r="G34" i="9"/>
  <c r="F34" i="9"/>
  <c r="H33" i="9"/>
  <c r="G33" i="9"/>
  <c r="F33" i="9"/>
  <c r="H32" i="9"/>
  <c r="G32" i="9"/>
  <c r="F32" i="9"/>
  <c r="H31" i="9"/>
  <c r="G31" i="9"/>
  <c r="E31" i="9" s="1"/>
  <c r="B31" i="9" s="1"/>
  <c r="F31" i="9"/>
  <c r="H30" i="9"/>
  <c r="E30" i="9" s="1"/>
  <c r="B30" i="9" s="1"/>
  <c r="G30" i="9"/>
  <c r="F30" i="9"/>
  <c r="H29" i="9"/>
  <c r="G29" i="9"/>
  <c r="F29" i="9"/>
  <c r="E29" i="9"/>
  <c r="B29" i="9" s="1"/>
  <c r="H28" i="9"/>
  <c r="G28" i="9"/>
  <c r="E28" i="9" s="1"/>
  <c r="F28" i="9"/>
  <c r="H27" i="9"/>
  <c r="G27" i="9"/>
  <c r="F27" i="9"/>
  <c r="H26" i="9"/>
  <c r="E26" i="9" s="1"/>
  <c r="B26" i="9" s="1"/>
  <c r="G26" i="9"/>
  <c r="F26" i="9"/>
  <c r="H25" i="9"/>
  <c r="G25" i="9"/>
  <c r="F25" i="9"/>
  <c r="E25" i="9"/>
  <c r="B25" i="9" s="1"/>
  <c r="H24" i="9"/>
  <c r="G24" i="9"/>
  <c r="E24" i="9" s="1"/>
  <c r="F24" i="9"/>
  <c r="H23" i="9"/>
  <c r="G23" i="9"/>
  <c r="F23" i="9"/>
  <c r="H22" i="9"/>
  <c r="E22" i="9" s="1"/>
  <c r="B22" i="9" s="1"/>
  <c r="G22" i="9"/>
  <c r="F22" i="9"/>
  <c r="F21" i="9"/>
  <c r="F4" i="9"/>
  <c r="O3" i="9"/>
  <c r="G275" i="9" s="1"/>
  <c r="I3" i="9"/>
  <c r="H3" i="9"/>
  <c r="G3" i="9"/>
  <c r="D101" i="8"/>
  <c r="C1576" i="1" s="1"/>
  <c r="D95" i="8"/>
  <c r="D90" i="8"/>
  <c r="D85" i="8"/>
  <c r="D80" i="8"/>
  <c r="D75" i="8"/>
  <c r="D70" i="8"/>
  <c r="D65" i="8"/>
  <c r="D60" i="8"/>
  <c r="D55" i="8"/>
  <c r="D49" i="8" s="1"/>
  <c r="C1524" i="1" s="1"/>
  <c r="D50" i="8"/>
  <c r="D44" i="8"/>
  <c r="D43" i="8" s="1"/>
  <c r="D36" i="8"/>
  <c r="D26" i="8"/>
  <c r="D24" i="8" s="1"/>
  <c r="C1499" i="1" s="1"/>
  <c r="G1499" i="1" s="1"/>
  <c r="D18" i="8"/>
  <c r="D8" i="8"/>
  <c r="D6" i="8" s="1"/>
  <c r="C1481" i="1" s="1"/>
  <c r="G1481" i="1" s="1"/>
  <c r="E44" i="7"/>
  <c r="D44" i="7"/>
  <c r="E39" i="7"/>
  <c r="D39" i="7"/>
  <c r="D38" i="7" s="1"/>
  <c r="E38" i="7"/>
  <c r="E30" i="7"/>
  <c r="D30" i="7"/>
  <c r="E23" i="7"/>
  <c r="E22" i="7" s="1"/>
  <c r="E5" i="7" s="1"/>
  <c r="D1436" i="1" s="1"/>
  <c r="D23" i="7"/>
  <c r="D22" i="7"/>
  <c r="C1453" i="1" s="1"/>
  <c r="E14" i="7"/>
  <c r="D14" i="7"/>
  <c r="E7" i="7"/>
  <c r="D7" i="7"/>
  <c r="D6" i="7" s="1"/>
  <c r="D5" i="7" s="1"/>
  <c r="E6" i="7"/>
  <c r="F140" i="6"/>
  <c r="F139" i="6"/>
  <c r="F138" i="6"/>
  <c r="F137" i="6"/>
  <c r="F136" i="6"/>
  <c r="F135" i="6"/>
  <c r="F134" i="6"/>
  <c r="F133" i="6"/>
  <c r="F132" i="6"/>
  <c r="F131" i="6"/>
  <c r="E130" i="6"/>
  <c r="E129" i="6" s="1"/>
  <c r="D1423" i="1" s="1"/>
  <c r="D130" i="6"/>
  <c r="F130" i="6" s="1"/>
  <c r="F128" i="6"/>
  <c r="F127" i="6"/>
  <c r="F126" i="6"/>
  <c r="F125" i="6"/>
  <c r="F124" i="6"/>
  <c r="F123" i="6"/>
  <c r="E122" i="6"/>
  <c r="D1416" i="1" s="1"/>
  <c r="D122" i="6"/>
  <c r="F122" i="6" s="1"/>
  <c r="F121" i="6"/>
  <c r="F120" i="6"/>
  <c r="F119" i="6"/>
  <c r="F118" i="6"/>
  <c r="E118" i="6"/>
  <c r="D118" i="6"/>
  <c r="F117" i="6"/>
  <c r="F116" i="6"/>
  <c r="E115" i="6"/>
  <c r="D115" i="6"/>
  <c r="D114" i="6" s="1"/>
  <c r="H27" i="3" s="1"/>
  <c r="F113" i="6"/>
  <c r="F112" i="6"/>
  <c r="F111" i="6"/>
  <c r="F110" i="6"/>
  <c r="F109" i="6"/>
  <c r="F108" i="6"/>
  <c r="E107" i="6"/>
  <c r="D107" i="6"/>
  <c r="F107" i="6" s="1"/>
  <c r="F106" i="6"/>
  <c r="F105" i="6"/>
  <c r="F104" i="6"/>
  <c r="F103" i="6"/>
  <c r="F102" i="6"/>
  <c r="F101" i="6"/>
  <c r="F100" i="6"/>
  <c r="F99" i="6"/>
  <c r="E99" i="6"/>
  <c r="D1393" i="1" s="1"/>
  <c r="D99" i="6"/>
  <c r="F98" i="6"/>
  <c r="F97" i="6"/>
  <c r="F96" i="6"/>
  <c r="F95" i="6"/>
  <c r="E94" i="6"/>
  <c r="D94" i="6"/>
  <c r="F94" i="6" s="1"/>
  <c r="F93" i="6"/>
  <c r="F92" i="6"/>
  <c r="F91" i="6"/>
  <c r="F90" i="6"/>
  <c r="E90" i="6"/>
  <c r="E89" i="6" s="1"/>
  <c r="D1383" i="1" s="1"/>
  <c r="D90" i="6"/>
  <c r="D89" i="6"/>
  <c r="F89" i="6" s="1"/>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F39" i="6"/>
  <c r="E39" i="6"/>
  <c r="D39" i="6"/>
  <c r="F38" i="6"/>
  <c r="F37" i="6"/>
  <c r="E36" i="6"/>
  <c r="E35" i="6" s="1"/>
  <c r="D1329" i="1"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304" i="1" s="1"/>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D258" i="5"/>
  <c r="F257" i="5"/>
  <c r="F256" i="5"/>
  <c r="F255" i="5"/>
  <c r="F254" i="5"/>
  <c r="F253" i="5"/>
  <c r="F252" i="5"/>
  <c r="F251" i="5"/>
  <c r="E250" i="5"/>
  <c r="D250" i="5"/>
  <c r="F250" i="5" s="1"/>
  <c r="F249" i="5"/>
  <c r="F248" i="5"/>
  <c r="F247" i="5"/>
  <c r="E246" i="5"/>
  <c r="F246" i="5" s="1"/>
  <c r="D246" i="5"/>
  <c r="D245" i="5"/>
  <c r="F244" i="5"/>
  <c r="F243" i="5"/>
  <c r="F242" i="5"/>
  <c r="E242" i="5"/>
  <c r="D1219" i="1" s="1"/>
  <c r="D242" i="5"/>
  <c r="F241" i="5"/>
  <c r="F240" i="5"/>
  <c r="F239" i="5"/>
  <c r="E239" i="5"/>
  <c r="D239" i="5"/>
  <c r="D238" i="5"/>
  <c r="F236" i="5"/>
  <c r="F235" i="5"/>
  <c r="E234" i="5"/>
  <c r="D234" i="5"/>
  <c r="F234" i="5" s="1"/>
  <c r="F233" i="5"/>
  <c r="F232" i="5"/>
  <c r="F231" i="5"/>
  <c r="F230" i="5"/>
  <c r="F229" i="5"/>
  <c r="F228" i="5"/>
  <c r="F227" i="5"/>
  <c r="F226" i="5"/>
  <c r="F225" i="5"/>
  <c r="E224" i="5"/>
  <c r="D1201" i="1" s="1"/>
  <c r="G1201" i="1"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F191" i="5"/>
  <c r="E191" i="5"/>
  <c r="E190" i="5" s="1"/>
  <c r="D191" i="5"/>
  <c r="F190" i="5"/>
  <c r="D190" i="5"/>
  <c r="G310" i="9" s="1"/>
  <c r="F189" i="5"/>
  <c r="F188" i="5"/>
  <c r="F187" i="5"/>
  <c r="F186" i="5"/>
  <c r="F185" i="5"/>
  <c r="F184" i="5"/>
  <c r="F183" i="5"/>
  <c r="F182" i="5"/>
  <c r="F181" i="5"/>
  <c r="E180" i="5"/>
  <c r="F180" i="5" s="1"/>
  <c r="D180" i="5"/>
  <c r="D177" i="5" s="1"/>
  <c r="G308" i="9" s="1"/>
  <c r="F179" i="5"/>
  <c r="F178" i="5"/>
  <c r="E177" i="5"/>
  <c r="H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120" i="1" s="1"/>
  <c r="G1120" i="1" s="1"/>
  <c r="D142" i="5"/>
  <c r="F141" i="5"/>
  <c r="F140" i="5"/>
  <c r="F139" i="5"/>
  <c r="F138" i="5"/>
  <c r="F137" i="5"/>
  <c r="F136" i="5"/>
  <c r="F135" i="5"/>
  <c r="E135" i="5"/>
  <c r="D135" i="5"/>
  <c r="D134" i="5" s="1"/>
  <c r="F134" i="5"/>
  <c r="E134" i="5"/>
  <c r="D1112" i="1" s="1"/>
  <c r="G1112" i="1" s="1"/>
  <c r="F133" i="5"/>
  <c r="F132" i="5"/>
  <c r="F131" i="5"/>
  <c r="F130" i="5"/>
  <c r="F129" i="5"/>
  <c r="F128" i="5"/>
  <c r="F127" i="5"/>
  <c r="F126" i="5"/>
  <c r="E126" i="5"/>
  <c r="D126" i="5"/>
  <c r="F125" i="5"/>
  <c r="F124" i="5"/>
  <c r="F123" i="5"/>
  <c r="F122" i="5"/>
  <c r="F121" i="5"/>
  <c r="F120" i="5"/>
  <c r="F119" i="5"/>
  <c r="E119" i="5"/>
  <c r="D1097" i="1"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F87" i="5"/>
  <c r="D87" i="5"/>
  <c r="F86" i="5"/>
  <c r="F85" i="5"/>
  <c r="F84" i="5"/>
  <c r="F83" i="5"/>
  <c r="F82" i="5"/>
  <c r="F81" i="5"/>
  <c r="F80" i="5"/>
  <c r="E79" i="5"/>
  <c r="D79" i="5"/>
  <c r="E78" i="5"/>
  <c r="F77" i="5"/>
  <c r="F76" i="5"/>
  <c r="F75" i="5"/>
  <c r="F74" i="5"/>
  <c r="F73" i="5"/>
  <c r="F72" i="5"/>
  <c r="F71" i="5"/>
  <c r="E70" i="5"/>
  <c r="D1048" i="1" s="1"/>
  <c r="G1048" i="1" s="1"/>
  <c r="D70" i="5"/>
  <c r="D69" i="5"/>
  <c r="F67" i="5"/>
  <c r="F66" i="5"/>
  <c r="F65" i="5"/>
  <c r="F64" i="5"/>
  <c r="E63" i="5"/>
  <c r="F63" i="5" s="1"/>
  <c r="D63" i="5"/>
  <c r="F62" i="5"/>
  <c r="F61" i="5"/>
  <c r="F60" i="5"/>
  <c r="F59" i="5"/>
  <c r="F58" i="5"/>
  <c r="F57" i="5"/>
  <c r="E56" i="5"/>
  <c r="D1034" i="1" s="1"/>
  <c r="D56" i="5"/>
  <c r="F56" i="5" s="1"/>
  <c r="F55" i="5"/>
  <c r="F54" i="5"/>
  <c r="F53" i="5"/>
  <c r="F52" i="5"/>
  <c r="E52" i="5"/>
  <c r="D1030" i="1" s="1"/>
  <c r="D52" i="5"/>
  <c r="F51" i="5"/>
  <c r="F50" i="5"/>
  <c r="F49" i="5"/>
  <c r="F48" i="5"/>
  <c r="F47" i="5"/>
  <c r="F46" i="5"/>
  <c r="F45" i="5"/>
  <c r="E45" i="5"/>
  <c r="D45" i="5"/>
  <c r="F44" i="5"/>
  <c r="F43" i="5"/>
  <c r="F42" i="5"/>
  <c r="E41" i="5"/>
  <c r="D1019" i="1" s="1"/>
  <c r="G1019" i="1" s="1"/>
  <c r="D41" i="5"/>
  <c r="F41" i="5" s="1"/>
  <c r="F40" i="5"/>
  <c r="F39" i="5"/>
  <c r="F38" i="5"/>
  <c r="F37" i="5"/>
  <c r="F36" i="5"/>
  <c r="E35" i="5"/>
  <c r="D35" i="5"/>
  <c r="F35" i="5" s="1"/>
  <c r="F34" i="5"/>
  <c r="F33" i="5"/>
  <c r="F32" i="5"/>
  <c r="F31" i="5"/>
  <c r="F30" i="5"/>
  <c r="E29" i="5"/>
  <c r="D1007" i="1" s="1"/>
  <c r="D29" i="5"/>
  <c r="F28" i="5"/>
  <c r="F27" i="5"/>
  <c r="F26" i="5"/>
  <c r="F25" i="5"/>
  <c r="F24" i="5"/>
  <c r="F23" i="5"/>
  <c r="F22" i="5"/>
  <c r="F21" i="5"/>
  <c r="F20" i="5"/>
  <c r="E19" i="5"/>
  <c r="D19" i="5"/>
  <c r="F18" i="5"/>
  <c r="F17" i="5"/>
  <c r="F16" i="5"/>
  <c r="F15" i="5"/>
  <c r="F14" i="5"/>
  <c r="E13" i="5"/>
  <c r="D991" i="1" s="1"/>
  <c r="D13" i="5"/>
  <c r="F11" i="5"/>
  <c r="F10" i="5"/>
  <c r="F9" i="5"/>
  <c r="F8"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3" i="4"/>
  <c r="F643" i="4" s="1"/>
  <c r="F638" i="4"/>
  <c r="F637" i="4"/>
  <c r="F634" i="4"/>
  <c r="F633" i="4"/>
  <c r="F632" i="4"/>
  <c r="E632" i="4"/>
  <c r="D632" i="4"/>
  <c r="F631" i="4"/>
  <c r="F630" i="4"/>
  <c r="F629" i="4"/>
  <c r="E629" i="4"/>
  <c r="D629" i="4"/>
  <c r="F628" i="4"/>
  <c r="F627" i="4"/>
  <c r="E626" i="4"/>
  <c r="D626" i="4"/>
  <c r="G212" i="9" s="1"/>
  <c r="E212" i="9" s="1"/>
  <c r="B212" i="9"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D593" i="4" s="1"/>
  <c r="F593" i="4" s="1"/>
  <c r="F602" i="4"/>
  <c r="F601" i="4"/>
  <c r="F600" i="4"/>
  <c r="F599" i="4"/>
  <c r="E599" i="4"/>
  <c r="D599" i="4"/>
  <c r="F598" i="4"/>
  <c r="F597" i="4"/>
  <c r="F596" i="4"/>
  <c r="F595" i="4"/>
  <c r="F594" i="4"/>
  <c r="E594" i="4"/>
  <c r="E593" i="4" s="1"/>
  <c r="D594" i="4"/>
  <c r="F592" i="4"/>
  <c r="F591" i="4"/>
  <c r="F590" i="4"/>
  <c r="E590" i="4"/>
  <c r="E580" i="4" s="1"/>
  <c r="D590" i="4"/>
  <c r="F589" i="4"/>
  <c r="F588" i="4"/>
  <c r="F587" i="4"/>
  <c r="E587" i="4"/>
  <c r="D587" i="4"/>
  <c r="F586" i="4"/>
  <c r="F585" i="4"/>
  <c r="E585" i="4"/>
  <c r="D585" i="4"/>
  <c r="F584" i="4"/>
  <c r="F583" i="4"/>
  <c r="F582" i="4"/>
  <c r="E581" i="4"/>
  <c r="D581" i="4"/>
  <c r="F579" i="4"/>
  <c r="F578" i="4"/>
  <c r="E577" i="4"/>
  <c r="D577" i="4"/>
  <c r="F576" i="4"/>
  <c r="F575" i="4"/>
  <c r="F574" i="4"/>
  <c r="E574" i="4"/>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E420"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E421" i="4" s="1"/>
  <c r="D422" i="4"/>
  <c r="E418" i="4"/>
  <c r="D413" i="1" s="1"/>
  <c r="D418" i="4"/>
  <c r="E417" i="4"/>
  <c r="D412" i="1" s="1"/>
  <c r="H412" i="1" s="1"/>
  <c r="D417" i="4"/>
  <c r="D644" i="4" s="1"/>
  <c r="F416" i="4"/>
  <c r="E416" i="4"/>
  <c r="D416" i="4"/>
  <c r="F411" i="4"/>
  <c r="F410" i="4"/>
  <c r="F409" i="4"/>
  <c r="F406" i="4"/>
  <c r="F405" i="4"/>
  <c r="F404" i="4"/>
  <c r="F403" i="4"/>
  <c r="F402" i="4"/>
  <c r="E402" i="4"/>
  <c r="D402" i="4"/>
  <c r="F401" i="4"/>
  <c r="F400" i="4"/>
  <c r="E400" i="4"/>
  <c r="D400" i="4"/>
  <c r="F399" i="4"/>
  <c r="F398" i="4"/>
  <c r="E397" i="4"/>
  <c r="E396" i="4" s="1"/>
  <c r="D397" i="4"/>
  <c r="F397" i="4" s="1"/>
  <c r="F396" i="4"/>
  <c r="D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E363" i="4" s="1"/>
  <c r="D358" i="1" s="1"/>
  <c r="D369" i="4"/>
  <c r="F368" i="4"/>
  <c r="F367" i="4"/>
  <c r="F366" i="4"/>
  <c r="F365" i="4"/>
  <c r="F364" i="4"/>
  <c r="E364" i="4"/>
  <c r="D364" i="4"/>
  <c r="D363" i="4" s="1"/>
  <c r="F362" i="4"/>
  <c r="F361" i="4"/>
  <c r="F360" i="4"/>
  <c r="F359" i="4"/>
  <c r="F358" i="4"/>
  <c r="F357" i="4"/>
  <c r="F356" i="4"/>
  <c r="E356" i="4"/>
  <c r="D356" i="4"/>
  <c r="F355" i="4"/>
  <c r="F354" i="4"/>
  <c r="F353" i="4"/>
  <c r="E352" i="4"/>
  <c r="D352" i="4"/>
  <c r="E351" i="4"/>
  <c r="F349" i="4"/>
  <c r="F348" i="4"/>
  <c r="E348" i="4"/>
  <c r="D348" i="4"/>
  <c r="F347" i="4"/>
  <c r="F346" i="4"/>
  <c r="E345" i="4"/>
  <c r="E344" i="4" s="1"/>
  <c r="D345" i="4"/>
  <c r="F345" i="4" s="1"/>
  <c r="F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F304" i="4"/>
  <c r="E304" i="4"/>
  <c r="D304" i="4"/>
  <c r="F303" i="4"/>
  <c r="F302" i="4"/>
  <c r="F301"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c r="F262" i="4"/>
  <c r="F261" i="4"/>
  <c r="F260" i="4"/>
  <c r="E259" i="4"/>
  <c r="F259" i="4" s="1"/>
  <c r="D259" i="4"/>
  <c r="F258" i="4"/>
  <c r="F257" i="4"/>
  <c r="F256" i="4"/>
  <c r="F255" i="4"/>
  <c r="F254" i="4"/>
  <c r="F253" i="4"/>
  <c r="E253" i="4"/>
  <c r="D253" i="4"/>
  <c r="D252" i="4" s="1"/>
  <c r="E252" i="4"/>
  <c r="D248" i="1"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D224" i="4" s="1"/>
  <c r="F224" i="4" s="1"/>
  <c r="E224" i="4"/>
  <c r="F223" i="4"/>
  <c r="F222" i="4"/>
  <c r="F221" i="4"/>
  <c r="F220" i="4"/>
  <c r="E219" i="4"/>
  <c r="D219" i="4"/>
  <c r="D215" i="4" s="1"/>
  <c r="F215" i="4" s="1"/>
  <c r="F218" i="4"/>
  <c r="F217" i="4"/>
  <c r="F216" i="4"/>
  <c r="E216" i="4"/>
  <c r="E215" i="4" s="1"/>
  <c r="D216" i="4"/>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59" i="1" s="1"/>
  <c r="D164" i="4"/>
  <c r="F164" i="4" s="1"/>
  <c r="F162" i="4"/>
  <c r="F161" i="4"/>
  <c r="F160" i="4"/>
  <c r="E159" i="4"/>
  <c r="E152" i="4" s="1"/>
  <c r="D148" i="1" s="1"/>
  <c r="G148" i="1" s="1"/>
  <c r="D159" i="4"/>
  <c r="F158" i="4"/>
  <c r="F157" i="4"/>
  <c r="F156" i="4"/>
  <c r="F155" i="4"/>
  <c r="F154" i="4"/>
  <c r="E153" i="4"/>
  <c r="D153" i="4"/>
  <c r="D152" i="4" s="1"/>
  <c r="F150" i="4"/>
  <c r="F149" i="4"/>
  <c r="F148" i="4"/>
  <c r="F147" i="4"/>
  <c r="F146" i="4"/>
  <c r="F145" i="4"/>
  <c r="F144" i="4"/>
  <c r="F143" i="4"/>
  <c r="F142" i="4"/>
  <c r="F141" i="4"/>
  <c r="E140" i="4"/>
  <c r="E139" i="4" s="1"/>
  <c r="D140" i="4"/>
  <c r="F140" i="4" s="1"/>
  <c r="F139" i="4"/>
  <c r="D139" i="4"/>
  <c r="F138" i="4"/>
  <c r="F137" i="4"/>
  <c r="F136" i="4"/>
  <c r="F135" i="4"/>
  <c r="E134" i="4"/>
  <c r="D130" i="1" s="1"/>
  <c r="G130" i="1" s="1"/>
  <c r="D134" i="4"/>
  <c r="D133" i="4"/>
  <c r="F132" i="4"/>
  <c r="F131" i="4"/>
  <c r="F130" i="4"/>
  <c r="F129" i="4"/>
  <c r="E128" i="4"/>
  <c r="D124" i="1" s="1"/>
  <c r="D128" i="4"/>
  <c r="F127" i="4"/>
  <c r="F126" i="4"/>
  <c r="E125" i="4"/>
  <c r="D125" i="4"/>
  <c r="D124" i="4" s="1"/>
  <c r="F123" i="4"/>
  <c r="F122" i="4"/>
  <c r="F121" i="4"/>
  <c r="F120" i="4"/>
  <c r="E120" i="4"/>
  <c r="D120" i="4"/>
  <c r="F119" i="4"/>
  <c r="F118" i="4"/>
  <c r="F117" i="4"/>
  <c r="F116" i="4"/>
  <c r="F115" i="4"/>
  <c r="F114" i="4"/>
  <c r="F113" i="4"/>
  <c r="E112" i="4"/>
  <c r="D108" i="1" s="1"/>
  <c r="D112" i="4"/>
  <c r="F111" i="4"/>
  <c r="F110" i="4"/>
  <c r="F109" i="4"/>
  <c r="F108" i="4"/>
  <c r="E107" i="4"/>
  <c r="D107" i="4"/>
  <c r="D106" i="4" s="1"/>
  <c r="E106" i="4"/>
  <c r="D102" i="1" s="1"/>
  <c r="F105" i="4"/>
  <c r="F104" i="4"/>
  <c r="F103" i="4"/>
  <c r="F102" i="4"/>
  <c r="F101" i="4"/>
  <c r="F100" i="4"/>
  <c r="F99" i="4"/>
  <c r="E98" i="4"/>
  <c r="E82" i="4" s="1"/>
  <c r="D98" i="4"/>
  <c r="F98" i="4" s="1"/>
  <c r="F97" i="4"/>
  <c r="F96" i="4"/>
  <c r="F95" i="4"/>
  <c r="F94" i="4"/>
  <c r="F93" i="4"/>
  <c r="F92" i="4"/>
  <c r="F91" i="4"/>
  <c r="E91" i="4"/>
  <c r="D91" i="4"/>
  <c r="F90" i="4"/>
  <c r="F89" i="4"/>
  <c r="F88" i="4"/>
  <c r="F87" i="4"/>
  <c r="F86" i="4"/>
  <c r="F85" i="4"/>
  <c r="F84" i="4"/>
  <c r="E83" i="4"/>
  <c r="D83" i="4"/>
  <c r="D82" i="4" s="1"/>
  <c r="F82" i="4" s="1"/>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D45" i="4"/>
  <c r="D44" i="4" s="1"/>
  <c r="F44" i="4" s="1"/>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I36" i="3"/>
  <c r="G36" i="3"/>
  <c r="B36" i="3"/>
  <c r="G35" i="3"/>
  <c r="B35" i="3"/>
  <c r="G34" i="3"/>
  <c r="B34" i="3"/>
  <c r="I33" i="3"/>
  <c r="G33" i="3"/>
  <c r="B33" i="3"/>
  <c r="I32" i="3"/>
  <c r="H32" i="3"/>
  <c r="G32" i="3"/>
  <c r="B32" i="3"/>
  <c r="I31" i="3"/>
  <c r="H31" i="3"/>
  <c r="G31" i="3"/>
  <c r="B31" i="3"/>
  <c r="I30" i="3"/>
  <c r="H30" i="3"/>
  <c r="G30" i="3"/>
  <c r="B30" i="3"/>
  <c r="I29" i="3"/>
  <c r="G29" i="3"/>
  <c r="B29" i="3"/>
  <c r="G28" i="3"/>
  <c r="B28"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C1578" i="1"/>
  <c r="H1578" i="1" s="1"/>
  <c r="C1577" i="1"/>
  <c r="G1577" i="1" s="1"/>
  <c r="C1575" i="1"/>
  <c r="G1574" i="1"/>
  <c r="C1574" i="1"/>
  <c r="H1574" i="1" s="1"/>
  <c r="C1573" i="1"/>
  <c r="H1572" i="1"/>
  <c r="G1572" i="1"/>
  <c r="C1572" i="1"/>
  <c r="H1571" i="1"/>
  <c r="C1571" i="1"/>
  <c r="G1571" i="1" s="1"/>
  <c r="G1570" i="1"/>
  <c r="C1570" i="1"/>
  <c r="H1570" i="1" s="1"/>
  <c r="H1569" i="1"/>
  <c r="C1569" i="1"/>
  <c r="G1569" i="1" s="1"/>
  <c r="H1568" i="1"/>
  <c r="G1568" i="1"/>
  <c r="C1568" i="1"/>
  <c r="C1567" i="1"/>
  <c r="G1567" i="1" s="1"/>
  <c r="G1566" i="1"/>
  <c r="C1566" i="1"/>
  <c r="H1566" i="1" s="1"/>
  <c r="C1565" i="1"/>
  <c r="G1565" i="1" s="1"/>
  <c r="G1564" i="1"/>
  <c r="C1564" i="1"/>
  <c r="H1564" i="1" s="1"/>
  <c r="C1563" i="1"/>
  <c r="G1563" i="1" s="1"/>
  <c r="G1562" i="1"/>
  <c r="C1562" i="1"/>
  <c r="H1562" i="1" s="1"/>
  <c r="C1561" i="1"/>
  <c r="G1561" i="1" s="1"/>
  <c r="C1560" i="1"/>
  <c r="G1560" i="1" s="1"/>
  <c r="C1559" i="1"/>
  <c r="G1558" i="1"/>
  <c r="C1558" i="1"/>
  <c r="H1558" i="1" s="1"/>
  <c r="C1557" i="1"/>
  <c r="H1556" i="1"/>
  <c r="G1556" i="1"/>
  <c r="C1556" i="1"/>
  <c r="H1555" i="1"/>
  <c r="C1555" i="1"/>
  <c r="G1555" i="1" s="1"/>
  <c r="G1554" i="1"/>
  <c r="C1554" i="1"/>
  <c r="H1554" i="1" s="1"/>
  <c r="H1553" i="1"/>
  <c r="C1553" i="1"/>
  <c r="G1553" i="1" s="1"/>
  <c r="H1552" i="1"/>
  <c r="G1552" i="1"/>
  <c r="C1552" i="1"/>
  <c r="C1551" i="1"/>
  <c r="G1551" i="1" s="1"/>
  <c r="G1550" i="1"/>
  <c r="C1550" i="1"/>
  <c r="H1550" i="1" s="1"/>
  <c r="C1549" i="1"/>
  <c r="G1549" i="1" s="1"/>
  <c r="H1548" i="1"/>
  <c r="G1548" i="1"/>
  <c r="C1548" i="1"/>
  <c r="C1547" i="1"/>
  <c r="G1547" i="1" s="1"/>
  <c r="G1546" i="1"/>
  <c r="C1546" i="1"/>
  <c r="H1546" i="1" s="1"/>
  <c r="C1545" i="1"/>
  <c r="H1544" i="1"/>
  <c r="G1544" i="1"/>
  <c r="C1544" i="1"/>
  <c r="C1543" i="1"/>
  <c r="G1543" i="1" s="1"/>
  <c r="G1542" i="1"/>
  <c r="C1542" i="1"/>
  <c r="H1542" i="1" s="1"/>
  <c r="C1541" i="1"/>
  <c r="G1541" i="1" s="1"/>
  <c r="H1540" i="1"/>
  <c r="G1540" i="1"/>
  <c r="C1540" i="1"/>
  <c r="H1539" i="1"/>
  <c r="C1539" i="1"/>
  <c r="G1539" i="1" s="1"/>
  <c r="G1538" i="1"/>
  <c r="C1538" i="1"/>
  <c r="H1538" i="1" s="1"/>
  <c r="H1537" i="1"/>
  <c r="C1537" i="1"/>
  <c r="G1537" i="1" s="1"/>
  <c r="H1536" i="1"/>
  <c r="G1536" i="1"/>
  <c r="C1536" i="1"/>
  <c r="C1535" i="1"/>
  <c r="G1535" i="1" s="1"/>
  <c r="G1534" i="1"/>
  <c r="C1534" i="1"/>
  <c r="H1534" i="1" s="1"/>
  <c r="C1533" i="1"/>
  <c r="G1533" i="1" s="1"/>
  <c r="H1532" i="1"/>
  <c r="G1532" i="1"/>
  <c r="C1532" i="1"/>
  <c r="C1531" i="1"/>
  <c r="C1529" i="1"/>
  <c r="H1528" i="1"/>
  <c r="G1528" i="1"/>
  <c r="C1528" i="1"/>
  <c r="C1527" i="1"/>
  <c r="G1527" i="1" s="1"/>
  <c r="C1526" i="1"/>
  <c r="H1526" i="1" s="1"/>
  <c r="C1525" i="1"/>
  <c r="G1525" i="1" s="1"/>
  <c r="H1523" i="1"/>
  <c r="C1523" i="1"/>
  <c r="G1523" i="1" s="1"/>
  <c r="G1522" i="1"/>
  <c r="C1522" i="1"/>
  <c r="H1522" i="1" s="1"/>
  <c r="H1521" i="1"/>
  <c r="C1521" i="1"/>
  <c r="G1521" i="1" s="1"/>
  <c r="H1520" i="1"/>
  <c r="G1520" i="1"/>
  <c r="C1520" i="1"/>
  <c r="C1519" i="1"/>
  <c r="G1519" i="1" s="1"/>
  <c r="H1516" i="1"/>
  <c r="G1516" i="1"/>
  <c r="C1516" i="1"/>
  <c r="C1515" i="1"/>
  <c r="G1515" i="1" s="1"/>
  <c r="G1514" i="1"/>
  <c r="C1514" i="1"/>
  <c r="H1514" i="1" s="1"/>
  <c r="C1513" i="1"/>
  <c r="G1513" i="1" s="1"/>
  <c r="H1512" i="1"/>
  <c r="G1512" i="1"/>
  <c r="C1512" i="1"/>
  <c r="C1511" i="1"/>
  <c r="G1510" i="1"/>
  <c r="C1510" i="1"/>
  <c r="H1510" i="1" s="1"/>
  <c r="C1509" i="1"/>
  <c r="H1508" i="1"/>
  <c r="G1508" i="1"/>
  <c r="C1508" i="1"/>
  <c r="C1507" i="1"/>
  <c r="G1507" i="1" s="1"/>
  <c r="G1506" i="1"/>
  <c r="C1506" i="1"/>
  <c r="H1506" i="1" s="1"/>
  <c r="C1505" i="1"/>
  <c r="G1505" i="1" s="1"/>
  <c r="C1504" i="1"/>
  <c r="G1504" i="1" s="1"/>
  <c r="H1503" i="1"/>
  <c r="C1503" i="1"/>
  <c r="G1503" i="1" s="1"/>
  <c r="C1502" i="1"/>
  <c r="H1502" i="1" s="1"/>
  <c r="H1500" i="1"/>
  <c r="G1500" i="1"/>
  <c r="C1500" i="1"/>
  <c r="G1498" i="1"/>
  <c r="C1498" i="1"/>
  <c r="H1498" i="1" s="1"/>
  <c r="C1497" i="1"/>
  <c r="G1497" i="1" s="1"/>
  <c r="H1496" i="1"/>
  <c r="G1496" i="1"/>
  <c r="C1496" i="1"/>
  <c r="C1495" i="1"/>
  <c r="G1494" i="1"/>
  <c r="C1494" i="1"/>
  <c r="H1494" i="1" s="1"/>
  <c r="C1493" i="1"/>
  <c r="C1492" i="1"/>
  <c r="G1492" i="1" s="1"/>
  <c r="C1491" i="1"/>
  <c r="G1491" i="1" s="1"/>
  <c r="G1490" i="1"/>
  <c r="C1490" i="1"/>
  <c r="H1490" i="1" s="1"/>
  <c r="C1489" i="1"/>
  <c r="G1489" i="1" s="1"/>
  <c r="H1488" i="1"/>
  <c r="G1488" i="1"/>
  <c r="C1488" i="1"/>
  <c r="H1487" i="1"/>
  <c r="C1487" i="1"/>
  <c r="G1487" i="1" s="1"/>
  <c r="C1486" i="1"/>
  <c r="H1486" i="1" s="1"/>
  <c r="H1485" i="1"/>
  <c r="C1485" i="1"/>
  <c r="G1485" i="1" s="1"/>
  <c r="C1484" i="1"/>
  <c r="G1484" i="1" s="1"/>
  <c r="G1482" i="1"/>
  <c r="C1482" i="1"/>
  <c r="H1482" i="1" s="1"/>
  <c r="C1480" i="1"/>
  <c r="G1480" i="1" s="1"/>
  <c r="H1479" i="1"/>
  <c r="D1479" i="1"/>
  <c r="J1479" i="1" s="1"/>
  <c r="C1479" i="1"/>
  <c r="D1478" i="1"/>
  <c r="C1478" i="1"/>
  <c r="H1477" i="1"/>
  <c r="D1477" i="1"/>
  <c r="J1477" i="1" s="1"/>
  <c r="C1477" i="1"/>
  <c r="D1476" i="1"/>
  <c r="C1476" i="1"/>
  <c r="D1475" i="1"/>
  <c r="C1475" i="1"/>
  <c r="D1474" i="1"/>
  <c r="C1474" i="1"/>
  <c r="D1473" i="1"/>
  <c r="C1473" i="1"/>
  <c r="D1472" i="1"/>
  <c r="C1472" i="1"/>
  <c r="D1471" i="1"/>
  <c r="C1471" i="1"/>
  <c r="D1470" i="1"/>
  <c r="G1470" i="1" s="1"/>
  <c r="C1470" i="1"/>
  <c r="H1469" i="1"/>
  <c r="D1469" i="1"/>
  <c r="G1469" i="1" s="1"/>
  <c r="C1469" i="1"/>
  <c r="J1468" i="1"/>
  <c r="H1468" i="1"/>
  <c r="D1468" i="1"/>
  <c r="C1468" i="1"/>
  <c r="G1468" i="1" s="1"/>
  <c r="J1467" i="1"/>
  <c r="H1467" i="1"/>
  <c r="D1467" i="1"/>
  <c r="G1467" i="1" s="1"/>
  <c r="C1467" i="1"/>
  <c r="J1466" i="1"/>
  <c r="H1466" i="1"/>
  <c r="D1466" i="1"/>
  <c r="C1466" i="1"/>
  <c r="G1466" i="1" s="1"/>
  <c r="J1465" i="1"/>
  <c r="H1465" i="1"/>
  <c r="D1465" i="1"/>
  <c r="G1465" i="1" s="1"/>
  <c r="C1465" i="1"/>
  <c r="J1464" i="1"/>
  <c r="H1464" i="1"/>
  <c r="D1464" i="1"/>
  <c r="C1464" i="1"/>
  <c r="G1464" i="1" s="1"/>
  <c r="J1463" i="1"/>
  <c r="H1463" i="1"/>
  <c r="D1463" i="1"/>
  <c r="G1463" i="1" s="1"/>
  <c r="C1463" i="1"/>
  <c r="J1462" i="1"/>
  <c r="H1462" i="1"/>
  <c r="D1462" i="1"/>
  <c r="C1462" i="1"/>
  <c r="G1462" i="1" s="1"/>
  <c r="D1461" i="1"/>
  <c r="H1461" i="1" s="1"/>
  <c r="C1461" i="1"/>
  <c r="D1460" i="1"/>
  <c r="H1460" i="1" s="1"/>
  <c r="C1460" i="1"/>
  <c r="D1459" i="1"/>
  <c r="J1459" i="1" s="1"/>
  <c r="C1459" i="1"/>
  <c r="J1458" i="1"/>
  <c r="H1458" i="1"/>
  <c r="G1458" i="1"/>
  <c r="I1458" i="1" s="1"/>
  <c r="D1458" i="1"/>
  <c r="C1458" i="1"/>
  <c r="D1457" i="1"/>
  <c r="C1457" i="1"/>
  <c r="J1457" i="1" s="1"/>
  <c r="D1456" i="1"/>
  <c r="C1456" i="1"/>
  <c r="H1455" i="1"/>
  <c r="D1455" i="1"/>
  <c r="C1455" i="1"/>
  <c r="D1454" i="1"/>
  <c r="C1454" i="1"/>
  <c r="D1453" i="1"/>
  <c r="D1452" i="1"/>
  <c r="C1452" i="1"/>
  <c r="H1451" i="1"/>
  <c r="D1451" i="1"/>
  <c r="C1451" i="1"/>
  <c r="J1450" i="1"/>
  <c r="H1450" i="1"/>
  <c r="G1450" i="1"/>
  <c r="D1450" i="1"/>
  <c r="C1450" i="1"/>
  <c r="J1449" i="1"/>
  <c r="D1449" i="1"/>
  <c r="C1449" i="1"/>
  <c r="J1448" i="1"/>
  <c r="D1448" i="1"/>
  <c r="C1448" i="1"/>
  <c r="D1447" i="1"/>
  <c r="H1447" i="1" s="1"/>
  <c r="C1447" i="1"/>
  <c r="J1446" i="1"/>
  <c r="H1446" i="1"/>
  <c r="G1446" i="1"/>
  <c r="I1446" i="1" s="1"/>
  <c r="D1446" i="1"/>
  <c r="C1446" i="1"/>
  <c r="D1445" i="1"/>
  <c r="C1445" i="1"/>
  <c r="G1445" i="1" s="1"/>
  <c r="D1444" i="1"/>
  <c r="C1444" i="1"/>
  <c r="J1444" i="1" s="1"/>
  <c r="H1443" i="1"/>
  <c r="G1443" i="1"/>
  <c r="D1443" i="1"/>
  <c r="C1443" i="1"/>
  <c r="J1443" i="1" s="1"/>
  <c r="D1442" i="1"/>
  <c r="C1442" i="1"/>
  <c r="H1442" i="1" s="1"/>
  <c r="D1441" i="1"/>
  <c r="C1441" i="1"/>
  <c r="H1441" i="1" s="1"/>
  <c r="D1440" i="1"/>
  <c r="C1440" i="1"/>
  <c r="H1440" i="1" s="1"/>
  <c r="H1439" i="1"/>
  <c r="G1439" i="1"/>
  <c r="I1439" i="1" s="1"/>
  <c r="D1439" i="1"/>
  <c r="C1439" i="1"/>
  <c r="J1439" i="1" s="1"/>
  <c r="H1438" i="1"/>
  <c r="G1438" i="1"/>
  <c r="D1438" i="1"/>
  <c r="C1438" i="1"/>
  <c r="H1437" i="1"/>
  <c r="G1437" i="1"/>
  <c r="D1437" i="1"/>
  <c r="C1437" i="1"/>
  <c r="C1436" i="1"/>
  <c r="H1436" i="1" s="1"/>
  <c r="D1434" i="1"/>
  <c r="C1434" i="1"/>
  <c r="G1434" i="1" s="1"/>
  <c r="D1433" i="1"/>
  <c r="C1433" i="1"/>
  <c r="G1433" i="1" s="1"/>
  <c r="H1432" i="1"/>
  <c r="D1432" i="1"/>
  <c r="C1432" i="1"/>
  <c r="G1432" i="1" s="1"/>
  <c r="H1431" i="1"/>
  <c r="D1431" i="1"/>
  <c r="C1431" i="1"/>
  <c r="G1431" i="1" s="1"/>
  <c r="D1430" i="1"/>
  <c r="C1430" i="1"/>
  <c r="G1430" i="1" s="1"/>
  <c r="D1429" i="1"/>
  <c r="C1429" i="1"/>
  <c r="G1429" i="1" s="1"/>
  <c r="H1428" i="1"/>
  <c r="D1428" i="1"/>
  <c r="C1428" i="1"/>
  <c r="G1428" i="1" s="1"/>
  <c r="D1427" i="1"/>
  <c r="G1427" i="1" s="1"/>
  <c r="C1427" i="1"/>
  <c r="G1426" i="1"/>
  <c r="D1426" i="1"/>
  <c r="C1426" i="1"/>
  <c r="H1426" i="1" s="1"/>
  <c r="G1425" i="1"/>
  <c r="D1425" i="1"/>
  <c r="C1425" i="1"/>
  <c r="H1425" i="1" s="1"/>
  <c r="G1424" i="1"/>
  <c r="D1424" i="1"/>
  <c r="C1424" i="1"/>
  <c r="H1424" i="1" s="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H1416" i="1"/>
  <c r="G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C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G1393" i="1"/>
  <c r="C1393" i="1"/>
  <c r="H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C1384" i="1"/>
  <c r="H1383" i="1"/>
  <c r="G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C1376" i="1"/>
  <c r="G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G1360" i="1"/>
  <c r="C1360" i="1"/>
  <c r="H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C1348" i="1"/>
  <c r="G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C1330"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G1304" i="1"/>
  <c r="C1304" i="1"/>
  <c r="H1304" i="1" s="1"/>
  <c r="H1303" i="1"/>
  <c r="D1303" i="1"/>
  <c r="C1303" i="1"/>
  <c r="G1303" i="1" s="1"/>
  <c r="H1302" i="1"/>
  <c r="D1302" i="1"/>
  <c r="C1302" i="1"/>
  <c r="G1302" i="1" s="1"/>
  <c r="H1301" i="1"/>
  <c r="D1301" i="1"/>
  <c r="C1301" i="1"/>
  <c r="G1301" i="1" s="1"/>
  <c r="H1300" i="1"/>
  <c r="D1300" i="1"/>
  <c r="C1300" i="1"/>
  <c r="G1300" i="1" s="1"/>
  <c r="C1299" i="1"/>
  <c r="D1298" i="1"/>
  <c r="G1298" i="1" s="1"/>
  <c r="C1298" i="1"/>
  <c r="G1297" i="1"/>
  <c r="D1297" i="1"/>
  <c r="C1297" i="1"/>
  <c r="H1297" i="1" s="1"/>
  <c r="D1296" i="1"/>
  <c r="G1296" i="1" s="1"/>
  <c r="C1296" i="1"/>
  <c r="D1295" i="1"/>
  <c r="G1295" i="1" s="1"/>
  <c r="C1295" i="1"/>
  <c r="D1294" i="1"/>
  <c r="G1294" i="1" s="1"/>
  <c r="C1294" i="1"/>
  <c r="D1293" i="1"/>
  <c r="G1293" i="1" s="1"/>
  <c r="C1293" i="1"/>
  <c r="D1292" i="1"/>
  <c r="G1292" i="1" s="1"/>
  <c r="C1292" i="1"/>
  <c r="D1291" i="1"/>
  <c r="G1291" i="1" s="1"/>
  <c r="C1291" i="1"/>
  <c r="D1290" i="1"/>
  <c r="G1290" i="1" s="1"/>
  <c r="C1290" i="1"/>
  <c r="G1289" i="1"/>
  <c r="D1289" i="1"/>
  <c r="C1289" i="1"/>
  <c r="H1289" i="1" s="1"/>
  <c r="D1288" i="1"/>
  <c r="G1288" i="1" s="1"/>
  <c r="C1288" i="1"/>
  <c r="D1287" i="1"/>
  <c r="G1287" i="1" s="1"/>
  <c r="C1287" i="1"/>
  <c r="D1286" i="1"/>
  <c r="G1286" i="1" s="1"/>
  <c r="C1286" i="1"/>
  <c r="D1285" i="1"/>
  <c r="G1285" i="1" s="1"/>
  <c r="C1285" i="1"/>
  <c r="D1284" i="1"/>
  <c r="G1284" i="1" s="1"/>
  <c r="C1284" i="1"/>
  <c r="D1283" i="1"/>
  <c r="G1283" i="1" s="1"/>
  <c r="C1283" i="1"/>
  <c r="D1282" i="1"/>
  <c r="G1282" i="1" s="1"/>
  <c r="C1282" i="1"/>
  <c r="G1281" i="1"/>
  <c r="D1281" i="1"/>
  <c r="C1281" i="1"/>
  <c r="H1281" i="1" s="1"/>
  <c r="D1280" i="1"/>
  <c r="G1280" i="1" s="1"/>
  <c r="C1280" i="1"/>
  <c r="D1279" i="1"/>
  <c r="G1279" i="1" s="1"/>
  <c r="C1279" i="1"/>
  <c r="D1278" i="1"/>
  <c r="G1278" i="1" s="1"/>
  <c r="C1278" i="1"/>
  <c r="D1277" i="1"/>
  <c r="G1277" i="1" s="1"/>
  <c r="C1277" i="1"/>
  <c r="D1276" i="1"/>
  <c r="G1276" i="1" s="1"/>
  <c r="C1276" i="1"/>
  <c r="D1275" i="1"/>
  <c r="G1275" i="1" s="1"/>
  <c r="C1275" i="1"/>
  <c r="D1274" i="1"/>
  <c r="G1274" i="1" s="1"/>
  <c r="C1274" i="1"/>
  <c r="D1273" i="1"/>
  <c r="G1273" i="1" s="1"/>
  <c r="C1273" i="1"/>
  <c r="H1273" i="1" s="1"/>
  <c r="D1272" i="1"/>
  <c r="G1272" i="1" s="1"/>
  <c r="C1272" i="1"/>
  <c r="D1271" i="1"/>
  <c r="G1271" i="1" s="1"/>
  <c r="C1271" i="1"/>
  <c r="D1270" i="1"/>
  <c r="G1270" i="1" s="1"/>
  <c r="C1270" i="1"/>
  <c r="G1269" i="1"/>
  <c r="D1269" i="1"/>
  <c r="C1269" i="1"/>
  <c r="H1269" i="1" s="1"/>
  <c r="D1268" i="1"/>
  <c r="G1268" i="1" s="1"/>
  <c r="C1268" i="1"/>
  <c r="G1267" i="1"/>
  <c r="D1267" i="1"/>
  <c r="C1267" i="1"/>
  <c r="H1267" i="1" s="1"/>
  <c r="D1266" i="1"/>
  <c r="G1266" i="1" s="1"/>
  <c r="C1266" i="1"/>
  <c r="G1265" i="1"/>
  <c r="D1265" i="1"/>
  <c r="C1265" i="1"/>
  <c r="H1265" i="1" s="1"/>
  <c r="D1264" i="1"/>
  <c r="G1264" i="1" s="1"/>
  <c r="C1264" i="1"/>
  <c r="D1263" i="1"/>
  <c r="G1263" i="1" s="1"/>
  <c r="C1263" i="1"/>
  <c r="D1262" i="1"/>
  <c r="G1262" i="1" s="1"/>
  <c r="C1262" i="1"/>
  <c r="G1261" i="1"/>
  <c r="D1261" i="1"/>
  <c r="C1261" i="1"/>
  <c r="H1261" i="1" s="1"/>
  <c r="D1260" i="1"/>
  <c r="G1260" i="1" s="1"/>
  <c r="C1260" i="1"/>
  <c r="G1259" i="1"/>
  <c r="D1259" i="1"/>
  <c r="C1259" i="1"/>
  <c r="H1259" i="1" s="1"/>
  <c r="D1258" i="1"/>
  <c r="G1258" i="1" s="1"/>
  <c r="C1258" i="1"/>
  <c r="G1257" i="1"/>
  <c r="D1257" i="1"/>
  <c r="C1257" i="1"/>
  <c r="H1257" i="1" s="1"/>
  <c r="D1256" i="1"/>
  <c r="G1256" i="1" s="1"/>
  <c r="C1256" i="1"/>
  <c r="G1255" i="1"/>
  <c r="D1255" i="1"/>
  <c r="C1255" i="1"/>
  <c r="H1255" i="1" s="1"/>
  <c r="D1254" i="1"/>
  <c r="G1254" i="1" s="1"/>
  <c r="C1254" i="1"/>
  <c r="G1253" i="1"/>
  <c r="D1253" i="1"/>
  <c r="C1253" i="1"/>
  <c r="H1253" i="1" s="1"/>
  <c r="D1252" i="1"/>
  <c r="G1252" i="1" s="1"/>
  <c r="C1252" i="1"/>
  <c r="G1251" i="1"/>
  <c r="D1251" i="1"/>
  <c r="C1251" i="1"/>
  <c r="H1251" i="1" s="1"/>
  <c r="D1250" i="1"/>
  <c r="G1250" i="1" s="1"/>
  <c r="C1250" i="1"/>
  <c r="G1249" i="1"/>
  <c r="D1249" i="1"/>
  <c r="C1249" i="1"/>
  <c r="H1249" i="1" s="1"/>
  <c r="D1248" i="1"/>
  <c r="G1248" i="1" s="1"/>
  <c r="C1248" i="1"/>
  <c r="G1247" i="1"/>
  <c r="D1247" i="1"/>
  <c r="C1247" i="1"/>
  <c r="H1247" i="1" s="1"/>
  <c r="D1246" i="1"/>
  <c r="G1246" i="1" s="1"/>
  <c r="C1246" i="1"/>
  <c r="G1245" i="1"/>
  <c r="D1245" i="1"/>
  <c r="C1245" i="1"/>
  <c r="H1245" i="1" s="1"/>
  <c r="D1244" i="1"/>
  <c r="G1244" i="1" s="1"/>
  <c r="C1244" i="1"/>
  <c r="D1243" i="1"/>
  <c r="G1243" i="1" s="1"/>
  <c r="C1243" i="1"/>
  <c r="G1242" i="1"/>
  <c r="D1242" i="1"/>
  <c r="C1242" i="1"/>
  <c r="H1242" i="1" s="1"/>
  <c r="G1241" i="1"/>
  <c r="D1241" i="1"/>
  <c r="C1241" i="1"/>
  <c r="H1241" i="1" s="1"/>
  <c r="G1240" i="1"/>
  <c r="D1240" i="1"/>
  <c r="C1240" i="1"/>
  <c r="H1240" i="1" s="1"/>
  <c r="D1239" i="1"/>
  <c r="G1239" i="1" s="1"/>
  <c r="C1239" i="1"/>
  <c r="G1238" i="1"/>
  <c r="D1238" i="1"/>
  <c r="C1238" i="1"/>
  <c r="H1238" i="1" s="1"/>
  <c r="G1237" i="1"/>
  <c r="D1237" i="1"/>
  <c r="C1237" i="1"/>
  <c r="H1237" i="1" s="1"/>
  <c r="D1236" i="1"/>
  <c r="G1236" i="1" s="1"/>
  <c r="C1236" i="1"/>
  <c r="C1235" i="1"/>
  <c r="G1234" i="1"/>
  <c r="D1234" i="1"/>
  <c r="H1234" i="1" s="1"/>
  <c r="C1234" i="1"/>
  <c r="G1233" i="1"/>
  <c r="D1233" i="1"/>
  <c r="H1233" i="1" s="1"/>
  <c r="C1233" i="1"/>
  <c r="D1232" i="1"/>
  <c r="G1232" i="1" s="1"/>
  <c r="C1232" i="1"/>
  <c r="D1231" i="1"/>
  <c r="H1231" i="1" s="1"/>
  <c r="C1231" i="1"/>
  <c r="D1230" i="1"/>
  <c r="G1230" i="1" s="1"/>
  <c r="C1230" i="1"/>
  <c r="D1229" i="1"/>
  <c r="H1229" i="1" s="1"/>
  <c r="C1229" i="1"/>
  <c r="D1228" i="1"/>
  <c r="G1228" i="1" s="1"/>
  <c r="C1228" i="1"/>
  <c r="C1227" i="1"/>
  <c r="D1226" i="1"/>
  <c r="H1226" i="1" s="1"/>
  <c r="C1226" i="1"/>
  <c r="G1225" i="1"/>
  <c r="D1225" i="1"/>
  <c r="H1225" i="1" s="1"/>
  <c r="C1225" i="1"/>
  <c r="D1224" i="1"/>
  <c r="H1224" i="1" s="1"/>
  <c r="C1224" i="1"/>
  <c r="C1223" i="1"/>
  <c r="C1222" i="1"/>
  <c r="G1221" i="1"/>
  <c r="D1221" i="1"/>
  <c r="H1221" i="1" s="1"/>
  <c r="C1221" i="1"/>
  <c r="G1220" i="1"/>
  <c r="D1220" i="1"/>
  <c r="H1220" i="1" s="1"/>
  <c r="C1220" i="1"/>
  <c r="C1219" i="1"/>
  <c r="D1218" i="1"/>
  <c r="C1218" i="1"/>
  <c r="D1217" i="1"/>
  <c r="C1217" i="1"/>
  <c r="D1216" i="1"/>
  <c r="C1216" i="1"/>
  <c r="C1215" i="1"/>
  <c r="D1213" i="1"/>
  <c r="G1213" i="1" s="1"/>
  <c r="C1213" i="1"/>
  <c r="G1212" i="1"/>
  <c r="D1212" i="1"/>
  <c r="C1212" i="1"/>
  <c r="H1212" i="1" s="1"/>
  <c r="D1211" i="1"/>
  <c r="G1211" i="1" s="1"/>
  <c r="C1211" i="1"/>
  <c r="G1210" i="1"/>
  <c r="D1210" i="1"/>
  <c r="C1210" i="1"/>
  <c r="H1210" i="1" s="1"/>
  <c r="G1209" i="1"/>
  <c r="D1209" i="1"/>
  <c r="C1209" i="1"/>
  <c r="H1209" i="1" s="1"/>
  <c r="D1208" i="1"/>
  <c r="G1208" i="1" s="1"/>
  <c r="C1208" i="1"/>
  <c r="G1207" i="1"/>
  <c r="D1207" i="1"/>
  <c r="C1207" i="1"/>
  <c r="H1207" i="1" s="1"/>
  <c r="D1206" i="1"/>
  <c r="G1206" i="1" s="1"/>
  <c r="C1206" i="1"/>
  <c r="G1205" i="1"/>
  <c r="D1205" i="1"/>
  <c r="C1205" i="1"/>
  <c r="H1205" i="1" s="1"/>
  <c r="D1204" i="1"/>
  <c r="G1204" i="1" s="1"/>
  <c r="C1204" i="1"/>
  <c r="G1203" i="1"/>
  <c r="D1203" i="1"/>
  <c r="C1203" i="1"/>
  <c r="H1203" i="1" s="1"/>
  <c r="D1202" i="1"/>
  <c r="G1202" i="1" s="1"/>
  <c r="C1202" i="1"/>
  <c r="C1201" i="1"/>
  <c r="D1200" i="1"/>
  <c r="G1200" i="1" s="1"/>
  <c r="C1200" i="1"/>
  <c r="G1199" i="1"/>
  <c r="D1199" i="1"/>
  <c r="C1199" i="1"/>
  <c r="H1199" i="1" s="1"/>
  <c r="D1198" i="1"/>
  <c r="G1198" i="1" s="1"/>
  <c r="C1198" i="1"/>
  <c r="G1197" i="1"/>
  <c r="D1197" i="1"/>
  <c r="C1197" i="1"/>
  <c r="H1197" i="1" s="1"/>
  <c r="D1196" i="1"/>
  <c r="G1196" i="1" s="1"/>
  <c r="C1196" i="1"/>
  <c r="G1195" i="1"/>
  <c r="D1195" i="1"/>
  <c r="C1195" i="1"/>
  <c r="H1195" i="1" s="1"/>
  <c r="D1194" i="1"/>
  <c r="G1194" i="1" s="1"/>
  <c r="C1194" i="1"/>
  <c r="G1193" i="1"/>
  <c r="D1193" i="1"/>
  <c r="C1193" i="1"/>
  <c r="H1193" i="1" s="1"/>
  <c r="D1192" i="1"/>
  <c r="G1192" i="1" s="1"/>
  <c r="C1192" i="1"/>
  <c r="G1191" i="1"/>
  <c r="D1191" i="1"/>
  <c r="C1191" i="1"/>
  <c r="H1191" i="1" s="1"/>
  <c r="D1190" i="1"/>
  <c r="G1190" i="1" s="1"/>
  <c r="C1190" i="1"/>
  <c r="G1189" i="1"/>
  <c r="D1189" i="1"/>
  <c r="C1189" i="1"/>
  <c r="H1189" i="1" s="1"/>
  <c r="D1188" i="1"/>
  <c r="G1188" i="1" s="1"/>
  <c r="C1188" i="1"/>
  <c r="G1187" i="1"/>
  <c r="D1187" i="1"/>
  <c r="C1187" i="1"/>
  <c r="H1187" i="1" s="1"/>
  <c r="D1186" i="1"/>
  <c r="G1186" i="1" s="1"/>
  <c r="C1186" i="1"/>
  <c r="G1185" i="1"/>
  <c r="D1185" i="1"/>
  <c r="C1185" i="1"/>
  <c r="H1185" i="1" s="1"/>
  <c r="D1184" i="1"/>
  <c r="G1184" i="1" s="1"/>
  <c r="C1184" i="1"/>
  <c r="D1182" i="1"/>
  <c r="G1182" i="1" s="1"/>
  <c r="C1182" i="1"/>
  <c r="D1181" i="1"/>
  <c r="G1181" i="1" s="1"/>
  <c r="C1181" i="1"/>
  <c r="D1180" i="1"/>
  <c r="G1180" i="1" s="1"/>
  <c r="C1180" i="1"/>
  <c r="D1179" i="1"/>
  <c r="G1179" i="1" s="1"/>
  <c r="C1179" i="1"/>
  <c r="D1178" i="1"/>
  <c r="G1178" i="1" s="1"/>
  <c r="C1178" i="1"/>
  <c r="D1177" i="1"/>
  <c r="G1177" i="1" s="1"/>
  <c r="C1177" i="1"/>
  <c r="D1176" i="1"/>
  <c r="G1176" i="1" s="1"/>
  <c r="C1176" i="1"/>
  <c r="D1175" i="1"/>
  <c r="G1175" i="1" s="1"/>
  <c r="C1175" i="1"/>
  <c r="D1174" i="1"/>
  <c r="G1174" i="1" s="1"/>
  <c r="C1174" i="1"/>
  <c r="D1173" i="1"/>
  <c r="G1173" i="1" s="1"/>
  <c r="C1173" i="1"/>
  <c r="D1172" i="1"/>
  <c r="G1172" i="1" s="1"/>
  <c r="C1172" i="1"/>
  <c r="D1171" i="1"/>
  <c r="G1171" i="1" s="1"/>
  <c r="C1171" i="1"/>
  <c r="D1170" i="1"/>
  <c r="G1170" i="1" s="1"/>
  <c r="C1170" i="1"/>
  <c r="D1169" i="1"/>
  <c r="G1169" i="1" s="1"/>
  <c r="C1169" i="1"/>
  <c r="D1168" i="1"/>
  <c r="G1168" i="1" s="1"/>
  <c r="C1168" i="1"/>
  <c r="C1167" i="1"/>
  <c r="D1166" i="1"/>
  <c r="G1166" i="1" s="1"/>
  <c r="C1166" i="1"/>
  <c r="D1165" i="1"/>
  <c r="G1165" i="1" s="1"/>
  <c r="C1165" i="1"/>
  <c r="D1164" i="1"/>
  <c r="C1164" i="1"/>
  <c r="D1163" i="1"/>
  <c r="C1163" i="1"/>
  <c r="G1162" i="1"/>
  <c r="D1162" i="1"/>
  <c r="C1162" i="1"/>
  <c r="H1162" i="1" s="1"/>
  <c r="D1161" i="1"/>
  <c r="G1161" i="1" s="1"/>
  <c r="C1161" i="1"/>
  <c r="D1160" i="1"/>
  <c r="C1160" i="1"/>
  <c r="H1160" i="1" s="1"/>
  <c r="D1159" i="1"/>
  <c r="C1159" i="1"/>
  <c r="G1158" i="1"/>
  <c r="D1158" i="1"/>
  <c r="C1158" i="1"/>
  <c r="H1158" i="1" s="1"/>
  <c r="C1157" i="1"/>
  <c r="D1156" i="1"/>
  <c r="C1156" i="1"/>
  <c r="H1156" i="1" s="1"/>
  <c r="D1155" i="1"/>
  <c r="C1155" i="1"/>
  <c r="H1155" i="1" s="1"/>
  <c r="C1154" i="1"/>
  <c r="D1151" i="1"/>
  <c r="G1151" i="1" s="1"/>
  <c r="C1151" i="1"/>
  <c r="D1150" i="1"/>
  <c r="C1150" i="1"/>
  <c r="D1149" i="1"/>
  <c r="C1149" i="1"/>
  <c r="H1149" i="1" s="1"/>
  <c r="D1148" i="1"/>
  <c r="G1148" i="1" s="1"/>
  <c r="C1148" i="1"/>
  <c r="G1147" i="1"/>
  <c r="D1147" i="1"/>
  <c r="C1147" i="1"/>
  <c r="H1147" i="1" s="1"/>
  <c r="D1146" i="1"/>
  <c r="C1146" i="1"/>
  <c r="H1146" i="1" s="1"/>
  <c r="D1145" i="1"/>
  <c r="C1145" i="1"/>
  <c r="H1145" i="1" s="1"/>
  <c r="D1144" i="1"/>
  <c r="G1144" i="1" s="1"/>
  <c r="C1144" i="1"/>
  <c r="G1143" i="1"/>
  <c r="D1143" i="1"/>
  <c r="C1143" i="1"/>
  <c r="H1143" i="1" s="1"/>
  <c r="D1142" i="1"/>
  <c r="C1142" i="1"/>
  <c r="D1141" i="1"/>
  <c r="C1141" i="1"/>
  <c r="D1140" i="1"/>
  <c r="G1140" i="1" s="1"/>
  <c r="C1140" i="1"/>
  <c r="G1139" i="1"/>
  <c r="D1139" i="1"/>
  <c r="C1139" i="1"/>
  <c r="H1139" i="1" s="1"/>
  <c r="D1138" i="1"/>
  <c r="C1138" i="1"/>
  <c r="H1138" i="1" s="1"/>
  <c r="D1137" i="1"/>
  <c r="C1137" i="1"/>
  <c r="D1136" i="1"/>
  <c r="G1136" i="1" s="1"/>
  <c r="C1136" i="1"/>
  <c r="G1135" i="1"/>
  <c r="D1135" i="1"/>
  <c r="C1135" i="1"/>
  <c r="H1135" i="1" s="1"/>
  <c r="D1134" i="1"/>
  <c r="C1134" i="1"/>
  <c r="H1134" i="1" s="1"/>
  <c r="D1133" i="1"/>
  <c r="C1133" i="1"/>
  <c r="H1133" i="1" s="1"/>
  <c r="D1132" i="1"/>
  <c r="G1132" i="1" s="1"/>
  <c r="C1132" i="1"/>
  <c r="G1131" i="1"/>
  <c r="D1131" i="1"/>
  <c r="C1131" i="1"/>
  <c r="H1131" i="1" s="1"/>
  <c r="D1130" i="1"/>
  <c r="C1130" i="1"/>
  <c r="D1129" i="1"/>
  <c r="C1129" i="1"/>
  <c r="G1128" i="1"/>
  <c r="D1128" i="1"/>
  <c r="C1128" i="1"/>
  <c r="H1128" i="1" s="1"/>
  <c r="C1127" i="1"/>
  <c r="D1126" i="1"/>
  <c r="C1126" i="1"/>
  <c r="D1125" i="1"/>
  <c r="C1125" i="1"/>
  <c r="C1124" i="1"/>
  <c r="D1123" i="1"/>
  <c r="G1123" i="1" s="1"/>
  <c r="C1123" i="1"/>
  <c r="D1122" i="1"/>
  <c r="C1122" i="1"/>
  <c r="D1121" i="1"/>
  <c r="C1121" i="1"/>
  <c r="C1120" i="1"/>
  <c r="D1119" i="1"/>
  <c r="G1119" i="1" s="1"/>
  <c r="C1119" i="1"/>
  <c r="D1118" i="1"/>
  <c r="C1118" i="1"/>
  <c r="D1117" i="1"/>
  <c r="C1117" i="1"/>
  <c r="G1116" i="1"/>
  <c r="D1116" i="1"/>
  <c r="C1116" i="1"/>
  <c r="H1116" i="1" s="1"/>
  <c r="D1115" i="1"/>
  <c r="G1115" i="1" s="1"/>
  <c r="C1115" i="1"/>
  <c r="D1114" i="1"/>
  <c r="C1114" i="1"/>
  <c r="D1113" i="1"/>
  <c r="C1113" i="1"/>
  <c r="C1112" i="1"/>
  <c r="D1111" i="1"/>
  <c r="G1111" i="1" s="1"/>
  <c r="C1111" i="1"/>
  <c r="D1110" i="1"/>
  <c r="C1110" i="1"/>
  <c r="D1109" i="1"/>
  <c r="C1109" i="1"/>
  <c r="G1108" i="1"/>
  <c r="D1108" i="1"/>
  <c r="C1108" i="1"/>
  <c r="H1108" i="1" s="1"/>
  <c r="D1107" i="1"/>
  <c r="G1107" i="1" s="1"/>
  <c r="C1107" i="1"/>
  <c r="D1106" i="1"/>
  <c r="C1106" i="1"/>
  <c r="D1105" i="1"/>
  <c r="C1105" i="1"/>
  <c r="D1104" i="1"/>
  <c r="G1104" i="1" s="1"/>
  <c r="C1104" i="1"/>
  <c r="G1103" i="1"/>
  <c r="D1103" i="1"/>
  <c r="C1103" i="1"/>
  <c r="H1103" i="1" s="1"/>
  <c r="D1102" i="1"/>
  <c r="C1102" i="1"/>
  <c r="G1102" i="1" s="1"/>
  <c r="D1101" i="1"/>
  <c r="C1101" i="1"/>
  <c r="H1101" i="1" s="1"/>
  <c r="D1100" i="1"/>
  <c r="G1100" i="1" s="1"/>
  <c r="C1100" i="1"/>
  <c r="D1099" i="1"/>
  <c r="G1099" i="1" s="1"/>
  <c r="C1099" i="1"/>
  <c r="D1098" i="1"/>
  <c r="C1098" i="1"/>
  <c r="C1097" i="1"/>
  <c r="C1096" i="1"/>
  <c r="G1095" i="1"/>
  <c r="D1095" i="1"/>
  <c r="C1095" i="1"/>
  <c r="H1095" i="1" s="1"/>
  <c r="D1094" i="1"/>
  <c r="C1094" i="1"/>
  <c r="G1094" i="1" s="1"/>
  <c r="D1093" i="1"/>
  <c r="C1093" i="1"/>
  <c r="H1093" i="1" s="1"/>
  <c r="D1092" i="1"/>
  <c r="G1092" i="1" s="1"/>
  <c r="C1092" i="1"/>
  <c r="D1091" i="1"/>
  <c r="G1091" i="1" s="1"/>
  <c r="C1091" i="1"/>
  <c r="D1090" i="1"/>
  <c r="C1090" i="1"/>
  <c r="D1089" i="1"/>
  <c r="C1089" i="1"/>
  <c r="D1088" i="1"/>
  <c r="G1088" i="1" s="1"/>
  <c r="C1088" i="1"/>
  <c r="G1087" i="1"/>
  <c r="D1087" i="1"/>
  <c r="C1087" i="1"/>
  <c r="H1087" i="1" s="1"/>
  <c r="D1086" i="1"/>
  <c r="C1086" i="1"/>
  <c r="G1086" i="1" s="1"/>
  <c r="D1085" i="1"/>
  <c r="C1085" i="1"/>
  <c r="H1085" i="1" s="1"/>
  <c r="D1084" i="1"/>
  <c r="G1084" i="1" s="1"/>
  <c r="C1084" i="1"/>
  <c r="D1083" i="1"/>
  <c r="G1083" i="1" s="1"/>
  <c r="C1083" i="1"/>
  <c r="D1082" i="1"/>
  <c r="C1082" i="1"/>
  <c r="D1081" i="1"/>
  <c r="C1081" i="1"/>
  <c r="D1080" i="1"/>
  <c r="G1080" i="1" s="1"/>
  <c r="C1080" i="1"/>
  <c r="G1079" i="1"/>
  <c r="D1079" i="1"/>
  <c r="C1079" i="1"/>
  <c r="H1079" i="1" s="1"/>
  <c r="D1078" i="1"/>
  <c r="C1078" i="1"/>
  <c r="G1078" i="1" s="1"/>
  <c r="D1077" i="1"/>
  <c r="C1077" i="1"/>
  <c r="H1077" i="1" s="1"/>
  <c r="D1076" i="1"/>
  <c r="G1076" i="1" s="1"/>
  <c r="C1076" i="1"/>
  <c r="D1075" i="1"/>
  <c r="G1075" i="1" s="1"/>
  <c r="C1075" i="1"/>
  <c r="D1074" i="1"/>
  <c r="C1074" i="1"/>
  <c r="D1073" i="1"/>
  <c r="C1073" i="1"/>
  <c r="D1072" i="1"/>
  <c r="G1072" i="1" s="1"/>
  <c r="C1072" i="1"/>
  <c r="G1071" i="1"/>
  <c r="D1071" i="1"/>
  <c r="C1071" i="1"/>
  <c r="H1071" i="1" s="1"/>
  <c r="D1070" i="1"/>
  <c r="C1070" i="1"/>
  <c r="G1070" i="1" s="1"/>
  <c r="D1069" i="1"/>
  <c r="C1069" i="1"/>
  <c r="H1069" i="1" s="1"/>
  <c r="D1068" i="1"/>
  <c r="G1068" i="1" s="1"/>
  <c r="C1068" i="1"/>
  <c r="D1067" i="1"/>
  <c r="G1067" i="1" s="1"/>
  <c r="C1067" i="1"/>
  <c r="C1066" i="1"/>
  <c r="C1065" i="1"/>
  <c r="D1064" i="1"/>
  <c r="G1064" i="1" s="1"/>
  <c r="C1064" i="1"/>
  <c r="D1063" i="1"/>
  <c r="G1063" i="1" s="1"/>
  <c r="C1063" i="1"/>
  <c r="D1062" i="1"/>
  <c r="C1062" i="1"/>
  <c r="G1062" i="1" s="1"/>
  <c r="D1061" i="1"/>
  <c r="C1061" i="1"/>
  <c r="D1060" i="1"/>
  <c r="G1060" i="1" s="1"/>
  <c r="C1060" i="1"/>
  <c r="G1059" i="1"/>
  <c r="D1059" i="1"/>
  <c r="C1059" i="1"/>
  <c r="H1059" i="1" s="1"/>
  <c r="D1058" i="1"/>
  <c r="C1058" i="1"/>
  <c r="G1058" i="1" s="1"/>
  <c r="D1057" i="1"/>
  <c r="C1057" i="1"/>
  <c r="H1057" i="1" s="1"/>
  <c r="D1056" i="1"/>
  <c r="G1055" i="1"/>
  <c r="D1055" i="1"/>
  <c r="C1055" i="1"/>
  <c r="H1055" i="1" s="1"/>
  <c r="D1054" i="1"/>
  <c r="C1054" i="1"/>
  <c r="D1053" i="1"/>
  <c r="C1053" i="1"/>
  <c r="H1053" i="1" s="1"/>
  <c r="D1052" i="1"/>
  <c r="G1052" i="1" s="1"/>
  <c r="C1052" i="1"/>
  <c r="D1051" i="1"/>
  <c r="G1051" i="1" s="1"/>
  <c r="C1051" i="1"/>
  <c r="D1050" i="1"/>
  <c r="C1050" i="1"/>
  <c r="G1050" i="1" s="1"/>
  <c r="D1049" i="1"/>
  <c r="C1049" i="1"/>
  <c r="C1048" i="1"/>
  <c r="C1047" i="1"/>
  <c r="D1045" i="1"/>
  <c r="C1045" i="1"/>
  <c r="D1044" i="1"/>
  <c r="G1044" i="1" s="1"/>
  <c r="C1044" i="1"/>
  <c r="G1043" i="1"/>
  <c r="D1043" i="1"/>
  <c r="C1043" i="1"/>
  <c r="H1043" i="1" s="1"/>
  <c r="D1042" i="1"/>
  <c r="C1042" i="1"/>
  <c r="C1041" i="1"/>
  <c r="D1040" i="1"/>
  <c r="G1040" i="1" s="1"/>
  <c r="C1040" i="1"/>
  <c r="D1039" i="1"/>
  <c r="G1039" i="1" s="1"/>
  <c r="C1039" i="1"/>
  <c r="D1038" i="1"/>
  <c r="C1038" i="1"/>
  <c r="D1037" i="1"/>
  <c r="C1037" i="1"/>
  <c r="D1036" i="1"/>
  <c r="G1036" i="1" s="1"/>
  <c r="C1036" i="1"/>
  <c r="G1035" i="1"/>
  <c r="D1035" i="1"/>
  <c r="C1035" i="1"/>
  <c r="H1035" i="1" s="1"/>
  <c r="C1034" i="1"/>
  <c r="D1033" i="1"/>
  <c r="C1033" i="1"/>
  <c r="D1032" i="1"/>
  <c r="G1032" i="1" s="1"/>
  <c r="C1032" i="1"/>
  <c r="D1031" i="1"/>
  <c r="G1031" i="1" s="1"/>
  <c r="C1031" i="1"/>
  <c r="C1030" i="1"/>
  <c r="D1029" i="1"/>
  <c r="C1029" i="1"/>
  <c r="D1028" i="1"/>
  <c r="G1028" i="1" s="1"/>
  <c r="C1028" i="1"/>
  <c r="D1027" i="1"/>
  <c r="G1027" i="1" s="1"/>
  <c r="C1027" i="1"/>
  <c r="D1026" i="1"/>
  <c r="C1026" i="1"/>
  <c r="D1025" i="1"/>
  <c r="C1025" i="1"/>
  <c r="D1024" i="1"/>
  <c r="G1024" i="1" s="1"/>
  <c r="C1024" i="1"/>
  <c r="D1023" i="1"/>
  <c r="G1023" i="1" s="1"/>
  <c r="C1023" i="1"/>
  <c r="D1022" i="1"/>
  <c r="C1022" i="1"/>
  <c r="D1021" i="1"/>
  <c r="C1021" i="1"/>
  <c r="D1020" i="1"/>
  <c r="G1020" i="1" s="1"/>
  <c r="C1020" i="1"/>
  <c r="C1019" i="1"/>
  <c r="D1018" i="1"/>
  <c r="C1018" i="1"/>
  <c r="D1017" i="1"/>
  <c r="C1017" i="1"/>
  <c r="D1016" i="1"/>
  <c r="G1016" i="1" s="1"/>
  <c r="C1016" i="1"/>
  <c r="G1015" i="1"/>
  <c r="D1015" i="1"/>
  <c r="C1015" i="1"/>
  <c r="H1015" i="1" s="1"/>
  <c r="D1014" i="1"/>
  <c r="C1014" i="1"/>
  <c r="G1014" i="1" s="1"/>
  <c r="D1013" i="1"/>
  <c r="C1013" i="1"/>
  <c r="D1012" i="1"/>
  <c r="G1012" i="1" s="1"/>
  <c r="C1012" i="1"/>
  <c r="D1011" i="1"/>
  <c r="G1011" i="1" s="1"/>
  <c r="C1011" i="1"/>
  <c r="D1010" i="1"/>
  <c r="C1010" i="1"/>
  <c r="G1009" i="1"/>
  <c r="D1009" i="1"/>
  <c r="C1009" i="1"/>
  <c r="H1009" i="1" s="1"/>
  <c r="D1008" i="1"/>
  <c r="G1008" i="1" s="1"/>
  <c r="C1008" i="1"/>
  <c r="C1007" i="1"/>
  <c r="D1006" i="1"/>
  <c r="C1006" i="1"/>
  <c r="D1005" i="1"/>
  <c r="C1005" i="1"/>
  <c r="D1004" i="1"/>
  <c r="G1004" i="1" s="1"/>
  <c r="C1004" i="1"/>
  <c r="G1003" i="1"/>
  <c r="D1003" i="1"/>
  <c r="C1003" i="1"/>
  <c r="H1003" i="1" s="1"/>
  <c r="D1002" i="1"/>
  <c r="C1002" i="1"/>
  <c r="G1002" i="1" s="1"/>
  <c r="D1001" i="1"/>
  <c r="G1001" i="1" s="1"/>
  <c r="C1001" i="1"/>
  <c r="D1000" i="1"/>
  <c r="G1000" i="1" s="1"/>
  <c r="C1000" i="1"/>
  <c r="D999" i="1"/>
  <c r="C999" i="1"/>
  <c r="D998" i="1"/>
  <c r="C998" i="1"/>
  <c r="D997" i="1"/>
  <c r="C997" i="1"/>
  <c r="D996" i="1"/>
  <c r="G996" i="1" s="1"/>
  <c r="C996" i="1"/>
  <c r="D995" i="1"/>
  <c r="G995" i="1" s="1"/>
  <c r="C995" i="1"/>
  <c r="D994" i="1"/>
  <c r="C994" i="1"/>
  <c r="D993" i="1"/>
  <c r="G993" i="1" s="1"/>
  <c r="C993" i="1"/>
  <c r="G992" i="1"/>
  <c r="D992" i="1"/>
  <c r="C992" i="1"/>
  <c r="C991" i="1"/>
  <c r="G989" i="1"/>
  <c r="D989" i="1"/>
  <c r="C989" i="1"/>
  <c r="H989" i="1" s="1"/>
  <c r="D988" i="1"/>
  <c r="G988" i="1" s="1"/>
  <c r="C988" i="1"/>
  <c r="D987" i="1"/>
  <c r="C987" i="1"/>
  <c r="C986" i="1"/>
  <c r="D983" i="1"/>
  <c r="C983" i="1"/>
  <c r="G983" i="1" s="1"/>
  <c r="D982" i="1"/>
  <c r="C982" i="1"/>
  <c r="G981" i="1"/>
  <c r="D981" i="1"/>
  <c r="C981" i="1"/>
  <c r="H981" i="1" s="1"/>
  <c r="D980" i="1"/>
  <c r="G980" i="1" s="1"/>
  <c r="C980" i="1"/>
  <c r="D979" i="1"/>
  <c r="C979" i="1"/>
  <c r="H979" i="1" s="1"/>
  <c r="D978" i="1"/>
  <c r="C978" i="1"/>
  <c r="D977" i="1"/>
  <c r="C977" i="1"/>
  <c r="H977" i="1" s="1"/>
  <c r="G976" i="1"/>
  <c r="D976" i="1"/>
  <c r="C976" i="1"/>
  <c r="D975" i="1"/>
  <c r="G975" i="1" s="1"/>
  <c r="C975" i="1"/>
  <c r="D974" i="1"/>
  <c r="C974" i="1"/>
  <c r="D973" i="1"/>
  <c r="C973" i="1"/>
  <c r="H973" i="1" s="1"/>
  <c r="G972" i="1"/>
  <c r="D972" i="1"/>
  <c r="C972" i="1"/>
  <c r="G971" i="1"/>
  <c r="D971" i="1"/>
  <c r="C971" i="1"/>
  <c r="D970" i="1"/>
  <c r="C970" i="1"/>
  <c r="G969" i="1"/>
  <c r="D969" i="1"/>
  <c r="C969" i="1"/>
  <c r="H969" i="1" s="1"/>
  <c r="G968" i="1"/>
  <c r="D968" i="1"/>
  <c r="C968" i="1"/>
  <c r="D967" i="1"/>
  <c r="C967" i="1"/>
  <c r="G967" i="1" s="1"/>
  <c r="D966" i="1"/>
  <c r="C966" i="1"/>
  <c r="G965" i="1"/>
  <c r="D965" i="1"/>
  <c r="C965" i="1"/>
  <c r="H965" i="1" s="1"/>
  <c r="D964" i="1"/>
  <c r="G964" i="1" s="1"/>
  <c r="C964" i="1"/>
  <c r="D963" i="1"/>
  <c r="C963" i="1"/>
  <c r="H963" i="1" s="1"/>
  <c r="D962" i="1"/>
  <c r="C962" i="1"/>
  <c r="D961" i="1"/>
  <c r="C961" i="1"/>
  <c r="H961" i="1" s="1"/>
  <c r="G960" i="1"/>
  <c r="D960" i="1"/>
  <c r="C960" i="1"/>
  <c r="G959" i="1"/>
  <c r="D959" i="1"/>
  <c r="C959" i="1"/>
  <c r="D958" i="1"/>
  <c r="C958" i="1"/>
  <c r="D957" i="1"/>
  <c r="C957" i="1"/>
  <c r="H957" i="1" s="1"/>
  <c r="G956" i="1"/>
  <c r="D956" i="1"/>
  <c r="C956" i="1"/>
  <c r="G955" i="1"/>
  <c r="D955" i="1"/>
  <c r="C955" i="1"/>
  <c r="D954" i="1"/>
  <c r="C954" i="1"/>
  <c r="G953" i="1"/>
  <c r="D953" i="1"/>
  <c r="C953" i="1"/>
  <c r="H953" i="1" s="1"/>
  <c r="G952" i="1"/>
  <c r="D952" i="1"/>
  <c r="C952" i="1"/>
  <c r="D951" i="1"/>
  <c r="C951" i="1"/>
  <c r="G951" i="1" s="1"/>
  <c r="D950" i="1"/>
  <c r="C950" i="1"/>
  <c r="G949" i="1"/>
  <c r="D949" i="1"/>
  <c r="C949" i="1"/>
  <c r="H949" i="1" s="1"/>
  <c r="D948" i="1"/>
  <c r="G948" i="1" s="1"/>
  <c r="C948" i="1"/>
  <c r="D947" i="1"/>
  <c r="C947" i="1"/>
  <c r="H947" i="1" s="1"/>
  <c r="D946" i="1"/>
  <c r="C946" i="1"/>
  <c r="D945" i="1"/>
  <c r="C945" i="1"/>
  <c r="H945" i="1" s="1"/>
  <c r="G944" i="1"/>
  <c r="D944" i="1"/>
  <c r="C944" i="1"/>
  <c r="G943" i="1"/>
  <c r="D943" i="1"/>
  <c r="C943" i="1"/>
  <c r="D942" i="1"/>
  <c r="C942" i="1"/>
  <c r="D941" i="1"/>
  <c r="C941" i="1"/>
  <c r="H941" i="1" s="1"/>
  <c r="G940" i="1"/>
  <c r="D940" i="1"/>
  <c r="C940" i="1"/>
  <c r="G939" i="1"/>
  <c r="D939" i="1"/>
  <c r="C939" i="1"/>
  <c r="D938" i="1"/>
  <c r="C938" i="1"/>
  <c r="H937" i="1"/>
  <c r="D937" i="1"/>
  <c r="C937" i="1"/>
  <c r="H936" i="1"/>
  <c r="D936" i="1"/>
  <c r="C936" i="1"/>
  <c r="D935" i="1"/>
  <c r="C935" i="1"/>
  <c r="H935" i="1" s="1"/>
  <c r="D934" i="1"/>
  <c r="C934" i="1"/>
  <c r="G934" i="1" s="1"/>
  <c r="H933" i="1"/>
  <c r="D933" i="1"/>
  <c r="C933" i="1"/>
  <c r="H932" i="1"/>
  <c r="D932" i="1"/>
  <c r="C932" i="1"/>
  <c r="D931" i="1"/>
  <c r="C931" i="1"/>
  <c r="H931" i="1" s="1"/>
  <c r="D930" i="1"/>
  <c r="C930" i="1"/>
  <c r="G930" i="1" s="1"/>
  <c r="H929" i="1"/>
  <c r="D929" i="1"/>
  <c r="C929" i="1"/>
  <c r="H928" i="1"/>
  <c r="D928" i="1"/>
  <c r="C928" i="1"/>
  <c r="D927" i="1"/>
  <c r="C927" i="1"/>
  <c r="H927" i="1" s="1"/>
  <c r="D926" i="1"/>
  <c r="C926" i="1"/>
  <c r="G926" i="1" s="1"/>
  <c r="H925" i="1"/>
  <c r="D925" i="1"/>
  <c r="C925" i="1"/>
  <c r="H924" i="1"/>
  <c r="D924" i="1"/>
  <c r="C924" i="1"/>
  <c r="D923" i="1"/>
  <c r="C923" i="1"/>
  <c r="H923" i="1" s="1"/>
  <c r="D922" i="1"/>
  <c r="C922" i="1"/>
  <c r="G922" i="1" s="1"/>
  <c r="H921" i="1"/>
  <c r="D921" i="1"/>
  <c r="C921" i="1"/>
  <c r="H920" i="1"/>
  <c r="D920" i="1"/>
  <c r="C920" i="1"/>
  <c r="D919" i="1"/>
  <c r="C919" i="1"/>
  <c r="H919" i="1" s="1"/>
  <c r="D918" i="1"/>
  <c r="C918" i="1"/>
  <c r="G918" i="1" s="1"/>
  <c r="H917" i="1"/>
  <c r="D917" i="1"/>
  <c r="C917" i="1"/>
  <c r="H916" i="1"/>
  <c r="D916" i="1"/>
  <c r="C916" i="1"/>
  <c r="D915" i="1"/>
  <c r="C915" i="1"/>
  <c r="H915" i="1" s="1"/>
  <c r="D914" i="1"/>
  <c r="C914" i="1"/>
  <c r="G914" i="1" s="1"/>
  <c r="H913" i="1"/>
  <c r="D913" i="1"/>
  <c r="C913" i="1"/>
  <c r="H912" i="1"/>
  <c r="D912" i="1"/>
  <c r="C912" i="1"/>
  <c r="D911" i="1"/>
  <c r="C911" i="1"/>
  <c r="H911" i="1" s="1"/>
  <c r="D910" i="1"/>
  <c r="C910" i="1"/>
  <c r="G910" i="1" s="1"/>
  <c r="H909" i="1"/>
  <c r="D909" i="1"/>
  <c r="C909" i="1"/>
  <c r="H908" i="1"/>
  <c r="D908" i="1"/>
  <c r="C908" i="1"/>
  <c r="D907" i="1"/>
  <c r="C907" i="1"/>
  <c r="H907" i="1" s="1"/>
  <c r="D906" i="1"/>
  <c r="C906" i="1"/>
  <c r="G906" i="1" s="1"/>
  <c r="H905" i="1"/>
  <c r="D905" i="1"/>
  <c r="C905" i="1"/>
  <c r="H904" i="1"/>
  <c r="D904" i="1"/>
  <c r="C904" i="1"/>
  <c r="D903" i="1"/>
  <c r="C903" i="1"/>
  <c r="H903" i="1" s="1"/>
  <c r="D902" i="1"/>
  <c r="C902" i="1"/>
  <c r="G902" i="1" s="1"/>
  <c r="H901" i="1"/>
  <c r="D901" i="1"/>
  <c r="C901" i="1"/>
  <c r="G901" i="1" s="1"/>
  <c r="H900" i="1"/>
  <c r="D900" i="1"/>
  <c r="C900" i="1"/>
  <c r="D899" i="1"/>
  <c r="C899" i="1"/>
  <c r="H899" i="1" s="1"/>
  <c r="D898" i="1"/>
  <c r="C898" i="1"/>
  <c r="G898" i="1" s="1"/>
  <c r="H897" i="1"/>
  <c r="D897" i="1"/>
  <c r="C897" i="1"/>
  <c r="G897" i="1" s="1"/>
  <c r="H896" i="1"/>
  <c r="D896" i="1"/>
  <c r="C896" i="1"/>
  <c r="D895" i="1"/>
  <c r="C895" i="1"/>
  <c r="H895" i="1" s="1"/>
  <c r="D894" i="1"/>
  <c r="C894" i="1"/>
  <c r="G894" i="1" s="1"/>
  <c r="H893" i="1"/>
  <c r="D893" i="1"/>
  <c r="C893" i="1"/>
  <c r="G893" i="1" s="1"/>
  <c r="H892" i="1"/>
  <c r="D892" i="1"/>
  <c r="C892" i="1"/>
  <c r="D891" i="1"/>
  <c r="C891" i="1"/>
  <c r="H891" i="1" s="1"/>
  <c r="D890" i="1"/>
  <c r="C890" i="1"/>
  <c r="G890" i="1" s="1"/>
  <c r="H889" i="1"/>
  <c r="D889" i="1"/>
  <c r="C889" i="1"/>
  <c r="G889" i="1" s="1"/>
  <c r="H888" i="1"/>
  <c r="D888" i="1"/>
  <c r="C888" i="1"/>
  <c r="D887" i="1"/>
  <c r="C887" i="1"/>
  <c r="H887" i="1" s="1"/>
  <c r="D886" i="1"/>
  <c r="C886" i="1"/>
  <c r="G886" i="1" s="1"/>
  <c r="H885" i="1"/>
  <c r="D885" i="1"/>
  <c r="C885" i="1"/>
  <c r="G885" i="1" s="1"/>
  <c r="H884" i="1"/>
  <c r="D884" i="1"/>
  <c r="C884" i="1"/>
  <c r="D883" i="1"/>
  <c r="C883" i="1"/>
  <c r="H883" i="1" s="1"/>
  <c r="D882" i="1"/>
  <c r="C882" i="1"/>
  <c r="G882" i="1" s="1"/>
  <c r="H881" i="1"/>
  <c r="D881" i="1"/>
  <c r="C881" i="1"/>
  <c r="G881" i="1" s="1"/>
  <c r="H880" i="1"/>
  <c r="D880" i="1"/>
  <c r="C880" i="1"/>
  <c r="D879" i="1"/>
  <c r="C879" i="1"/>
  <c r="H879" i="1" s="1"/>
  <c r="D878" i="1"/>
  <c r="C878" i="1"/>
  <c r="G878" i="1" s="1"/>
  <c r="H877" i="1"/>
  <c r="D877" i="1"/>
  <c r="C877" i="1"/>
  <c r="G877" i="1" s="1"/>
  <c r="H876" i="1"/>
  <c r="D876" i="1"/>
  <c r="C876" i="1"/>
  <c r="D875" i="1"/>
  <c r="C875" i="1"/>
  <c r="H875" i="1" s="1"/>
  <c r="D874" i="1"/>
  <c r="C874" i="1"/>
  <c r="G874" i="1" s="1"/>
  <c r="H873" i="1"/>
  <c r="D873" i="1"/>
  <c r="C873" i="1"/>
  <c r="G873" i="1" s="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D817" i="1"/>
  <c r="G817" i="1" s="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G809" i="1"/>
  <c r="D809" i="1"/>
  <c r="H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G719" i="1" s="1"/>
  <c r="C719" i="1"/>
  <c r="D718" i="1"/>
  <c r="G718" i="1" s="1"/>
  <c r="C718" i="1"/>
  <c r="H717" i="1"/>
  <c r="G717" i="1"/>
  <c r="D717" i="1"/>
  <c r="C717" i="1"/>
  <c r="D716" i="1"/>
  <c r="G716" i="1" s="1"/>
  <c r="C716" i="1"/>
  <c r="D715" i="1"/>
  <c r="G715" i="1" s="1"/>
  <c r="C715" i="1"/>
  <c r="H714" i="1"/>
  <c r="G714" i="1"/>
  <c r="D714" i="1"/>
  <c r="C714" i="1"/>
  <c r="D713" i="1"/>
  <c r="G713" i="1" s="1"/>
  <c r="C713" i="1"/>
  <c r="H712" i="1"/>
  <c r="G712" i="1"/>
  <c r="D712" i="1"/>
  <c r="C712" i="1"/>
  <c r="G711" i="1"/>
  <c r="D711" i="1"/>
  <c r="H711" i="1" s="1"/>
  <c r="C711" i="1"/>
  <c r="D710" i="1"/>
  <c r="G710" i="1" s="1"/>
  <c r="C710" i="1"/>
  <c r="G709" i="1"/>
  <c r="D709" i="1"/>
  <c r="H709" i="1" s="1"/>
  <c r="C709" i="1"/>
  <c r="H708" i="1"/>
  <c r="G708" i="1"/>
  <c r="D708" i="1"/>
  <c r="C708" i="1"/>
  <c r="H707" i="1"/>
  <c r="G707" i="1"/>
  <c r="D707" i="1"/>
  <c r="C707" i="1"/>
  <c r="H706" i="1"/>
  <c r="G706" i="1"/>
  <c r="D706" i="1"/>
  <c r="C706" i="1"/>
  <c r="G705" i="1"/>
  <c r="D705" i="1"/>
  <c r="H705" i="1" s="1"/>
  <c r="C705" i="1"/>
  <c r="H704" i="1"/>
  <c r="G704" i="1"/>
  <c r="D704" i="1"/>
  <c r="C704" i="1"/>
  <c r="G703"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D647" i="1"/>
  <c r="G647" i="1" s="1"/>
  <c r="C647" i="1"/>
  <c r="H646" i="1"/>
  <c r="G646" i="1"/>
  <c r="D646" i="1"/>
  <c r="C646" i="1"/>
  <c r="C645" i="1"/>
  <c r="D644" i="1"/>
  <c r="G644" i="1" s="1"/>
  <c r="C644" i="1"/>
  <c r="D643" i="1"/>
  <c r="G643" i="1" s="1"/>
  <c r="C643" i="1"/>
  <c r="G642" i="1"/>
  <c r="D642" i="1"/>
  <c r="H642" i="1" s="1"/>
  <c r="C642" i="1"/>
  <c r="G641" i="1"/>
  <c r="D641" i="1"/>
  <c r="H641" i="1" s="1"/>
  <c r="C641" i="1"/>
  <c r="C638" i="1"/>
  <c r="C637" i="1"/>
  <c r="G632" i="1"/>
  <c r="D632" i="1"/>
  <c r="H632" i="1" s="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C413" i="1"/>
  <c r="C412" i="1"/>
  <c r="C411" i="1"/>
  <c r="G406" i="1"/>
  <c r="D406" i="1"/>
  <c r="H406" i="1" s="1"/>
  <c r="C406" i="1"/>
  <c r="D405" i="1"/>
  <c r="G405" i="1" s="1"/>
  <c r="C405" i="1"/>
  <c r="G404"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G371" i="1"/>
  <c r="D371" i="1"/>
  <c r="H371" i="1" s="1"/>
  <c r="C371" i="1"/>
  <c r="H370" i="1"/>
  <c r="G370" i="1"/>
  <c r="D370" i="1"/>
  <c r="C370" i="1"/>
  <c r="H369" i="1"/>
  <c r="G369" i="1"/>
  <c r="D369" i="1"/>
  <c r="C369" i="1"/>
  <c r="G368" i="1"/>
  <c r="D368" i="1"/>
  <c r="H368" i="1" s="1"/>
  <c r="C368" i="1"/>
  <c r="H367" i="1"/>
  <c r="G367" i="1"/>
  <c r="D367" i="1"/>
  <c r="C367" i="1"/>
  <c r="H366" i="1"/>
  <c r="G366" i="1"/>
  <c r="D366" i="1"/>
  <c r="C366" i="1"/>
  <c r="D365" i="1"/>
  <c r="G365" i="1" s="1"/>
  <c r="C365"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G292" i="1" s="1"/>
  <c r="C292" i="1"/>
  <c r="D291" i="1"/>
  <c r="G291" i="1" s="1"/>
  <c r="C291" i="1"/>
  <c r="D290" i="1"/>
  <c r="G290" i="1" s="1"/>
  <c r="C290" i="1"/>
  <c r="D289" i="1"/>
  <c r="G289" i="1" s="1"/>
  <c r="C289" i="1"/>
  <c r="G288"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G257" i="1"/>
  <c r="D257" i="1"/>
  <c r="H257" i="1" s="1"/>
  <c r="C257" i="1"/>
  <c r="G256" i="1"/>
  <c r="D256" i="1"/>
  <c r="H256" i="1" s="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G210" i="1"/>
  <c r="D210" i="1"/>
  <c r="H210" i="1" s="1"/>
  <c r="C210" i="1"/>
  <c r="G209" i="1"/>
  <c r="D209" i="1"/>
  <c r="H209" i="1" s="1"/>
  <c r="C209" i="1"/>
  <c r="H208" i="1"/>
  <c r="G208" i="1"/>
  <c r="D208" i="1"/>
  <c r="C208" i="1"/>
  <c r="G207" i="1"/>
  <c r="D207" i="1"/>
  <c r="H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G191" i="1"/>
  <c r="D191" i="1"/>
  <c r="H191" i="1" s="1"/>
  <c r="C191" i="1"/>
  <c r="H190" i="1"/>
  <c r="G190" i="1"/>
  <c r="D190" i="1"/>
  <c r="C190" i="1"/>
  <c r="H189" i="1"/>
  <c r="G189" i="1"/>
  <c r="D189" i="1"/>
  <c r="C189" i="1"/>
  <c r="H188" i="1"/>
  <c r="G188" i="1"/>
  <c r="D188" i="1"/>
  <c r="C188" i="1"/>
  <c r="H187" i="1"/>
  <c r="G187" i="1"/>
  <c r="D187" i="1"/>
  <c r="C187" i="1"/>
  <c r="G186" i="1"/>
  <c r="D186" i="1"/>
  <c r="H186" i="1" s="1"/>
  <c r="C186" i="1"/>
  <c r="G185" i="1"/>
  <c r="D185" i="1"/>
  <c r="H185" i="1" s="1"/>
  <c r="C185" i="1"/>
  <c r="C184" i="1"/>
  <c r="H183" i="1"/>
  <c r="G183" i="1"/>
  <c r="D183" i="1"/>
  <c r="C183" i="1"/>
  <c r="D182" i="1"/>
  <c r="G182" i="1" s="1"/>
  <c r="C182" i="1"/>
  <c r="D181" i="1"/>
  <c r="G181" i="1" s="1"/>
  <c r="C181" i="1"/>
  <c r="D180" i="1"/>
  <c r="G180" i="1" s="1"/>
  <c r="C180" i="1"/>
  <c r="D179" i="1"/>
  <c r="G179" i="1" s="1"/>
  <c r="C179" i="1"/>
  <c r="D178" i="1"/>
  <c r="G178" i="1" s="1"/>
  <c r="C178" i="1"/>
  <c r="D177" i="1"/>
  <c r="G177" i="1" s="1"/>
  <c r="C177" i="1"/>
  <c r="D176" i="1"/>
  <c r="G176" i="1" s="1"/>
  <c r="C176" i="1"/>
  <c r="D175" i="1"/>
  <c r="G175" i="1" s="1"/>
  <c r="C175" i="1"/>
  <c r="D174" i="1"/>
  <c r="G174" i="1" s="1"/>
  <c r="C174" i="1"/>
  <c r="D173" i="1"/>
  <c r="G173" i="1" s="1"/>
  <c r="C173" i="1"/>
  <c r="D172" i="1"/>
  <c r="G172" i="1" s="1"/>
  <c r="C172" i="1"/>
  <c r="H171" i="1"/>
  <c r="G171" i="1"/>
  <c r="D171" i="1"/>
  <c r="C171" i="1"/>
  <c r="D170" i="1"/>
  <c r="G170" i="1" s="1"/>
  <c r="C170" i="1"/>
  <c r="D169" i="1"/>
  <c r="G169" i="1" s="1"/>
  <c r="C169" i="1"/>
  <c r="D168" i="1"/>
  <c r="G168" i="1" s="1"/>
  <c r="C168" i="1"/>
  <c r="D167" i="1"/>
  <c r="G167" i="1" s="1"/>
  <c r="C167" i="1"/>
  <c r="D166" i="1"/>
  <c r="G166" i="1" s="1"/>
  <c r="C166" i="1"/>
  <c r="D165" i="1"/>
  <c r="G165" i="1" s="1"/>
  <c r="C165" i="1"/>
  <c r="H164" i="1"/>
  <c r="G164" i="1"/>
  <c r="D164" i="1"/>
  <c r="C164" i="1"/>
  <c r="D163" i="1"/>
  <c r="G163" i="1" s="1"/>
  <c r="C163" i="1"/>
  <c r="D162" i="1"/>
  <c r="G162" i="1" s="1"/>
  <c r="C162" i="1"/>
  <c r="D161" i="1"/>
  <c r="G161" i="1" s="1"/>
  <c r="C161" i="1"/>
  <c r="D160" i="1"/>
  <c r="G160" i="1" s="1"/>
  <c r="C160" i="1"/>
  <c r="H158" i="1"/>
  <c r="G158" i="1"/>
  <c r="D158" i="1"/>
  <c r="C158" i="1"/>
  <c r="D157" i="1"/>
  <c r="G157" i="1" s="1"/>
  <c r="C157" i="1"/>
  <c r="H156" i="1"/>
  <c r="G156" i="1"/>
  <c r="D156" i="1"/>
  <c r="C156" i="1"/>
  <c r="D155" i="1"/>
  <c r="G155" i="1" s="1"/>
  <c r="C155" i="1"/>
  <c r="D154" i="1"/>
  <c r="G154" i="1" s="1"/>
  <c r="C154" i="1"/>
  <c r="H153" i="1"/>
  <c r="G153" i="1"/>
  <c r="D153" i="1"/>
  <c r="C153" i="1"/>
  <c r="D152" i="1"/>
  <c r="G152" i="1" s="1"/>
  <c r="C152" i="1"/>
  <c r="H151" i="1"/>
  <c r="G151" i="1"/>
  <c r="D151" i="1"/>
  <c r="C151" i="1"/>
  <c r="D150" i="1"/>
  <c r="G150" i="1" s="1"/>
  <c r="C150"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G132" i="1" s="1"/>
  <c r="C132" i="1"/>
  <c r="D131" i="1"/>
  <c r="G131" i="1" s="1"/>
  <c r="C131" i="1"/>
  <c r="C130" i="1"/>
  <c r="C129" i="1"/>
  <c r="H128" i="1"/>
  <c r="G128" i="1"/>
  <c r="D128" i="1"/>
  <c r="C128" i="1"/>
  <c r="H127" i="1"/>
  <c r="G127" i="1"/>
  <c r="D127" i="1"/>
  <c r="C127" i="1"/>
  <c r="H126" i="1"/>
  <c r="G126" i="1"/>
  <c r="D126" i="1"/>
  <c r="C126" i="1"/>
  <c r="G125" i="1"/>
  <c r="D125" i="1"/>
  <c r="H125" i="1" s="1"/>
  <c r="C125" i="1"/>
  <c r="C124" i="1"/>
  <c r="G123" i="1"/>
  <c r="D123" i="1"/>
  <c r="H123" i="1" s="1"/>
  <c r="C123" i="1"/>
  <c r="H122" i="1"/>
  <c r="G122" i="1"/>
  <c r="D122" i="1"/>
  <c r="C122" i="1"/>
  <c r="G121"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H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94" i="9" l="1"/>
  <c r="B294" i="9" s="1"/>
  <c r="E298" i="9"/>
  <c r="B298" i="9" s="1"/>
  <c r="H1576" i="1"/>
  <c r="G1576" i="1"/>
  <c r="G1578" i="1"/>
  <c r="G1436" i="1"/>
  <c r="H1427" i="1"/>
  <c r="G1526" i="1"/>
  <c r="C1530" i="1"/>
  <c r="H1560" i="1"/>
  <c r="G1486" i="1"/>
  <c r="H1524" i="1"/>
  <c r="G1524" i="1"/>
  <c r="H1504" i="1"/>
  <c r="C1501" i="1"/>
  <c r="G1501" i="1" s="1"/>
  <c r="G1502" i="1"/>
  <c r="H1492" i="1"/>
  <c r="H1484" i="1"/>
  <c r="C1483" i="1"/>
  <c r="G1483" i="1" s="1"/>
  <c r="H1480" i="1"/>
  <c r="G1231" i="1"/>
  <c r="H1293" i="1"/>
  <c r="H1285" i="1"/>
  <c r="H1277" i="1"/>
  <c r="H1271" i="1"/>
  <c r="H1275" i="1"/>
  <c r="H1279" i="1"/>
  <c r="H1283" i="1"/>
  <c r="H1287" i="1"/>
  <c r="H1291" i="1"/>
  <c r="H1295" i="1"/>
  <c r="H1270" i="1"/>
  <c r="H1272" i="1"/>
  <c r="H1274" i="1"/>
  <c r="H1276" i="1"/>
  <c r="H1278" i="1"/>
  <c r="H1280" i="1"/>
  <c r="H1282" i="1"/>
  <c r="H1284" i="1"/>
  <c r="H1286" i="1"/>
  <c r="H1288" i="1"/>
  <c r="H1290" i="1"/>
  <c r="H1292" i="1"/>
  <c r="H1294" i="1"/>
  <c r="H1296" i="1"/>
  <c r="H1298" i="1"/>
  <c r="E297" i="9"/>
  <c r="E304" i="9"/>
  <c r="B304" i="9" s="1"/>
  <c r="H1268" i="1"/>
  <c r="H1266" i="1"/>
  <c r="H1262" i="1"/>
  <c r="E289" i="9"/>
  <c r="H1260" i="1"/>
  <c r="H1258" i="1"/>
  <c r="H1256" i="1"/>
  <c r="H1254" i="1"/>
  <c r="H1252" i="1"/>
  <c r="H1250" i="1"/>
  <c r="H1248" i="1"/>
  <c r="H1246" i="1"/>
  <c r="H1243" i="1"/>
  <c r="H1239" i="1"/>
  <c r="H1230" i="1"/>
  <c r="H1228" i="1"/>
  <c r="H1213" i="1"/>
  <c r="H1211" i="1"/>
  <c r="H1208" i="1"/>
  <c r="H1206" i="1"/>
  <c r="H1204" i="1"/>
  <c r="H1201" i="1"/>
  <c r="H1202" i="1"/>
  <c r="H1200" i="1"/>
  <c r="H1198" i="1"/>
  <c r="H1196" i="1"/>
  <c r="H1194" i="1"/>
  <c r="H1192" i="1"/>
  <c r="H1190" i="1"/>
  <c r="H1188" i="1"/>
  <c r="H1186" i="1"/>
  <c r="H1184" i="1"/>
  <c r="H1182" i="1"/>
  <c r="H1181" i="1"/>
  <c r="H1180" i="1"/>
  <c r="H1179" i="1"/>
  <c r="H1178" i="1"/>
  <c r="H1177" i="1"/>
  <c r="H1175" i="1"/>
  <c r="H1176" i="1"/>
  <c r="H1174" i="1"/>
  <c r="H1173" i="1"/>
  <c r="H1172" i="1"/>
  <c r="H1171" i="1"/>
  <c r="H1170" i="1"/>
  <c r="H1168" i="1"/>
  <c r="H1169" i="1"/>
  <c r="H1166" i="1"/>
  <c r="H1164" i="1"/>
  <c r="H1161" i="1"/>
  <c r="H1159" i="1"/>
  <c r="H1151" i="1"/>
  <c r="H1150" i="1"/>
  <c r="H1142" i="1"/>
  <c r="H1144" i="1"/>
  <c r="H1140" i="1"/>
  <c r="H1136" i="1"/>
  <c r="H1132" i="1"/>
  <c r="E146" i="5"/>
  <c r="D1124" i="1" s="1"/>
  <c r="G1124" i="1" s="1"/>
  <c r="H1130" i="1"/>
  <c r="D1127" i="1"/>
  <c r="G1127" i="1" s="1"/>
  <c r="H1129" i="1"/>
  <c r="H1127" i="1"/>
  <c r="H1126" i="1"/>
  <c r="H1125" i="1"/>
  <c r="H1123" i="1"/>
  <c r="H1122" i="1"/>
  <c r="H1120" i="1"/>
  <c r="H1121" i="1"/>
  <c r="H1119" i="1"/>
  <c r="H1118" i="1"/>
  <c r="H1117" i="1"/>
  <c r="H1115" i="1"/>
  <c r="H1112" i="1"/>
  <c r="H1113" i="1"/>
  <c r="H1114" i="1"/>
  <c r="H1111" i="1"/>
  <c r="H1110" i="1"/>
  <c r="H1109" i="1"/>
  <c r="H1107" i="1"/>
  <c r="H1106" i="1"/>
  <c r="H1105" i="1"/>
  <c r="H1099" i="1"/>
  <c r="H1097" i="1"/>
  <c r="G1098" i="1"/>
  <c r="E118" i="5"/>
  <c r="D1096" i="1" s="1"/>
  <c r="G1096" i="1" s="1"/>
  <c r="H1091" i="1"/>
  <c r="G1090" i="1"/>
  <c r="H1089" i="1"/>
  <c r="H1083" i="1"/>
  <c r="G1082" i="1"/>
  <c r="H1081" i="1"/>
  <c r="H1075" i="1"/>
  <c r="G1074" i="1"/>
  <c r="H1073" i="1"/>
  <c r="D1066" i="1"/>
  <c r="G1066" i="1" s="1"/>
  <c r="H1067" i="1"/>
  <c r="H1063" i="1"/>
  <c r="H1061" i="1"/>
  <c r="H1051" i="1"/>
  <c r="D1041" i="1"/>
  <c r="G1041" i="1" s="1"/>
  <c r="H1039" i="1"/>
  <c r="H1031" i="1"/>
  <c r="H1023" i="1"/>
  <c r="H1027" i="1"/>
  <c r="G1026" i="1"/>
  <c r="H1019" i="1"/>
  <c r="H1011" i="1"/>
  <c r="G1010" i="1"/>
  <c r="H1005" i="1"/>
  <c r="H995" i="1"/>
  <c r="G994" i="1"/>
  <c r="H987" i="1"/>
  <c r="E33" i="9"/>
  <c r="B33" i="9" s="1"/>
  <c r="E245" i="5"/>
  <c r="D1222" i="1" s="1"/>
  <c r="H1222" i="1" s="1"/>
  <c r="D1227" i="1"/>
  <c r="G1229" i="1"/>
  <c r="G1224" i="1"/>
  <c r="G1226" i="1"/>
  <c r="E284" i="9"/>
  <c r="B284" i="9" s="1"/>
  <c r="D1223" i="1"/>
  <c r="H1141" i="1"/>
  <c r="H1263" i="1"/>
  <c r="H1264" i="1"/>
  <c r="H1244" i="1"/>
  <c r="H1236" i="1"/>
  <c r="H1232" i="1"/>
  <c r="H1165" i="1"/>
  <c r="H1163" i="1"/>
  <c r="D1157" i="1"/>
  <c r="G1157" i="1" s="1"/>
  <c r="D1154" i="1"/>
  <c r="G1154" i="1" s="1"/>
  <c r="H1148" i="1"/>
  <c r="H1137" i="1"/>
  <c r="E291" i="9"/>
  <c r="B291" i="9" s="1"/>
  <c r="E286" i="9"/>
  <c r="G1054" i="1"/>
  <c r="G1042" i="1"/>
  <c r="G1030" i="1"/>
  <c r="H1007" i="1"/>
  <c r="E12" i="5"/>
  <c r="D990" i="1" s="1"/>
  <c r="F29" i="5"/>
  <c r="F19" i="5"/>
  <c r="H1001" i="1"/>
  <c r="H999" i="1"/>
  <c r="H997" i="1"/>
  <c r="G991" i="1"/>
  <c r="H993" i="1"/>
  <c r="H292" i="1"/>
  <c r="H291" i="1"/>
  <c r="H290" i="1"/>
  <c r="H289" i="1"/>
  <c r="H817" i="1"/>
  <c r="H719" i="1"/>
  <c r="H718" i="1"/>
  <c r="H716" i="1"/>
  <c r="H715" i="1"/>
  <c r="H713" i="1"/>
  <c r="E43" i="9"/>
  <c r="B43" i="9" s="1"/>
  <c r="H710" i="1"/>
  <c r="E40" i="9"/>
  <c r="H669" i="1"/>
  <c r="E23" i="9"/>
  <c r="B23" i="9" s="1"/>
  <c r="H647" i="1"/>
  <c r="E275" i="9"/>
  <c r="B275" i="9" s="1"/>
  <c r="H644" i="1"/>
  <c r="H643" i="1"/>
  <c r="H645" i="1"/>
  <c r="G645" i="1"/>
  <c r="F652" i="4"/>
  <c r="H413" i="1"/>
  <c r="G413" i="1"/>
  <c r="F418" i="4"/>
  <c r="E287" i="9"/>
  <c r="B287" i="9" s="1"/>
  <c r="F215" i="9"/>
  <c r="B215" i="9" s="1"/>
  <c r="E293" i="9"/>
  <c r="B293" i="9" s="1"/>
  <c r="E301" i="9"/>
  <c r="B301" i="9" s="1"/>
  <c r="E303" i="9"/>
  <c r="B303" i="9" s="1"/>
  <c r="G412" i="1"/>
  <c r="E643" i="4"/>
  <c r="D637" i="1" s="1"/>
  <c r="G637" i="1" s="1"/>
  <c r="H405" i="1"/>
  <c r="E273" i="9"/>
  <c r="B273" i="9" s="1"/>
  <c r="D364" i="1"/>
  <c r="G364" i="1" s="1"/>
  <c r="G358" i="1"/>
  <c r="H358" i="1"/>
  <c r="H365" i="1"/>
  <c r="F369" i="4"/>
  <c r="H637" i="1"/>
  <c r="E644" i="4"/>
  <c r="D638" i="1" s="1"/>
  <c r="D411" i="1"/>
  <c r="E69" i="9"/>
  <c r="B69" i="9" s="1"/>
  <c r="H248" i="1"/>
  <c r="G248" i="1"/>
  <c r="D255" i="1"/>
  <c r="H192" i="1"/>
  <c r="G192" i="1"/>
  <c r="D206" i="1"/>
  <c r="F210" i="4"/>
  <c r="E47" i="9"/>
  <c r="B47" i="9" s="1"/>
  <c r="D184" i="1"/>
  <c r="H182" i="1"/>
  <c r="H181" i="1"/>
  <c r="H180" i="1"/>
  <c r="E44" i="9"/>
  <c r="B44" i="9" s="1"/>
  <c r="H179" i="1"/>
  <c r="H178" i="1"/>
  <c r="H177" i="1"/>
  <c r="H176" i="1"/>
  <c r="H175" i="1"/>
  <c r="H173" i="1"/>
  <c r="H174" i="1"/>
  <c r="H172" i="1"/>
  <c r="H170" i="1"/>
  <c r="H169" i="1"/>
  <c r="H168" i="1"/>
  <c r="H167" i="1"/>
  <c r="H165" i="1"/>
  <c r="H166" i="1"/>
  <c r="H124" i="1"/>
  <c r="G124" i="1"/>
  <c r="F128" i="4"/>
  <c r="H163" i="1"/>
  <c r="H162" i="1"/>
  <c r="H160" i="1"/>
  <c r="H161" i="1"/>
  <c r="H155" i="1"/>
  <c r="H157" i="1"/>
  <c r="F159" i="4"/>
  <c r="H154" i="1"/>
  <c r="H152" i="1"/>
  <c r="H148" i="1"/>
  <c r="H149" i="1"/>
  <c r="H150" i="1"/>
  <c r="H132" i="1"/>
  <c r="H130" i="1"/>
  <c r="H131" i="1"/>
  <c r="E124" i="4"/>
  <c r="D120" i="1" s="1"/>
  <c r="H102" i="1"/>
  <c r="G102" i="1"/>
  <c r="H108" i="1"/>
  <c r="G108" i="1"/>
  <c r="F112" i="4"/>
  <c r="H64" i="1"/>
  <c r="G65" i="1"/>
  <c r="E27" i="9"/>
  <c r="B27" i="9" s="1"/>
  <c r="E32" i="9"/>
  <c r="B32" i="9" s="1"/>
  <c r="E288" i="9"/>
  <c r="B288" i="9" s="1"/>
  <c r="G905" i="1"/>
  <c r="G909" i="1"/>
  <c r="G913" i="1"/>
  <c r="G917" i="1"/>
  <c r="G921" i="1"/>
  <c r="G925" i="1"/>
  <c r="G929" i="1"/>
  <c r="G933" i="1"/>
  <c r="G937" i="1"/>
  <c r="H943" i="1"/>
  <c r="G945" i="1"/>
  <c r="H950" i="1"/>
  <c r="G950" i="1"/>
  <c r="H959" i="1"/>
  <c r="G961" i="1"/>
  <c r="H966" i="1"/>
  <c r="G966" i="1"/>
  <c r="H975" i="1"/>
  <c r="G977" i="1"/>
  <c r="H982" i="1"/>
  <c r="G982" i="1"/>
  <c r="G997" i="1"/>
  <c r="G1005" i="1"/>
  <c r="H1021" i="1"/>
  <c r="G1021" i="1"/>
  <c r="H1037" i="1"/>
  <c r="G1037" i="1"/>
  <c r="H874" i="1"/>
  <c r="G876" i="1"/>
  <c r="H878" i="1"/>
  <c r="G880" i="1"/>
  <c r="H882" i="1"/>
  <c r="G884" i="1"/>
  <c r="H886" i="1"/>
  <c r="G888" i="1"/>
  <c r="H890" i="1"/>
  <c r="G892" i="1"/>
  <c r="H894" i="1"/>
  <c r="G896" i="1"/>
  <c r="H898" i="1"/>
  <c r="G900" i="1"/>
  <c r="H902" i="1"/>
  <c r="G904" i="1"/>
  <c r="H906" i="1"/>
  <c r="G908" i="1"/>
  <c r="H910" i="1"/>
  <c r="G912" i="1"/>
  <c r="H914" i="1"/>
  <c r="G916" i="1"/>
  <c r="H918" i="1"/>
  <c r="G920" i="1"/>
  <c r="H922" i="1"/>
  <c r="G924" i="1"/>
  <c r="H926" i="1"/>
  <c r="G928" i="1"/>
  <c r="H930" i="1"/>
  <c r="G932" i="1"/>
  <c r="H934" i="1"/>
  <c r="G936" i="1"/>
  <c r="H939" i="1"/>
  <c r="G941" i="1"/>
  <c r="H946" i="1"/>
  <c r="G946" i="1"/>
  <c r="G947" i="1"/>
  <c r="H955" i="1"/>
  <c r="G957" i="1"/>
  <c r="H962" i="1"/>
  <c r="G962" i="1"/>
  <c r="G963" i="1"/>
  <c r="H971" i="1"/>
  <c r="G973" i="1"/>
  <c r="H978" i="1"/>
  <c r="G978" i="1"/>
  <c r="G979" i="1"/>
  <c r="H986" i="1"/>
  <c r="G986" i="1"/>
  <c r="G987" i="1"/>
  <c r="G998" i="1"/>
  <c r="G999" i="1"/>
  <c r="G1006" i="1"/>
  <c r="G1007" i="1"/>
  <c r="G1018" i="1"/>
  <c r="H1025" i="1"/>
  <c r="G1025" i="1"/>
  <c r="G1034" i="1"/>
  <c r="H1041" i="1"/>
  <c r="H1049" i="1"/>
  <c r="G1049" i="1"/>
  <c r="G875" i="1"/>
  <c r="G879" i="1"/>
  <c r="G883" i="1"/>
  <c r="G887" i="1"/>
  <c r="G891" i="1"/>
  <c r="G895" i="1"/>
  <c r="G899" i="1"/>
  <c r="G903" i="1"/>
  <c r="G907" i="1"/>
  <c r="G911" i="1"/>
  <c r="G915" i="1"/>
  <c r="G919" i="1"/>
  <c r="G923" i="1"/>
  <c r="G927" i="1"/>
  <c r="G931" i="1"/>
  <c r="G935" i="1"/>
  <c r="H942" i="1"/>
  <c r="G942" i="1"/>
  <c r="H951" i="1"/>
  <c r="H958" i="1"/>
  <c r="G958" i="1"/>
  <c r="H967" i="1"/>
  <c r="H974" i="1"/>
  <c r="G974" i="1"/>
  <c r="H983" i="1"/>
  <c r="H991" i="1"/>
  <c r="H1013" i="1"/>
  <c r="G1013" i="1"/>
  <c r="G1022" i="1"/>
  <c r="H1029" i="1"/>
  <c r="G1029" i="1"/>
  <c r="G1038" i="1"/>
  <c r="H1045" i="1"/>
  <c r="G1045" i="1"/>
  <c r="H938" i="1"/>
  <c r="G938" i="1"/>
  <c r="H954" i="1"/>
  <c r="G954" i="1"/>
  <c r="H970" i="1"/>
  <c r="G970" i="1"/>
  <c r="H1017" i="1"/>
  <c r="G1017" i="1"/>
  <c r="H1033" i="1"/>
  <c r="G1033" i="1"/>
  <c r="H940" i="1"/>
  <c r="H944" i="1"/>
  <c r="H948" i="1"/>
  <c r="H952" i="1"/>
  <c r="H956" i="1"/>
  <c r="H960" i="1"/>
  <c r="H964" i="1"/>
  <c r="H968" i="1"/>
  <c r="H972" i="1"/>
  <c r="H976" i="1"/>
  <c r="H980" i="1"/>
  <c r="H988" i="1"/>
  <c r="H992" i="1"/>
  <c r="H996" i="1"/>
  <c r="H1000" i="1"/>
  <c r="H1004" i="1"/>
  <c r="H1008" i="1"/>
  <c r="H1012" i="1"/>
  <c r="H1016" i="1"/>
  <c r="H1020" i="1"/>
  <c r="H1024" i="1"/>
  <c r="H1028" i="1"/>
  <c r="H1032" i="1"/>
  <c r="H1036" i="1"/>
  <c r="H1040" i="1"/>
  <c r="H1044" i="1"/>
  <c r="H1048" i="1"/>
  <c r="H1052" i="1"/>
  <c r="H1060" i="1"/>
  <c r="H1064" i="1"/>
  <c r="H1068" i="1"/>
  <c r="H1072" i="1"/>
  <c r="H1076" i="1"/>
  <c r="H1080" i="1"/>
  <c r="H1084" i="1"/>
  <c r="H1088" i="1"/>
  <c r="H1092" i="1"/>
  <c r="H1100" i="1"/>
  <c r="H1104" i="1"/>
  <c r="G1106" i="1"/>
  <c r="G1110" i="1"/>
  <c r="G1114" i="1"/>
  <c r="G1118" i="1"/>
  <c r="G1122" i="1"/>
  <c r="G1126" i="1"/>
  <c r="G1130" i="1"/>
  <c r="G1134" i="1"/>
  <c r="G1138" i="1"/>
  <c r="G1142" i="1"/>
  <c r="G1146" i="1"/>
  <c r="G1150" i="1"/>
  <c r="G1156" i="1"/>
  <c r="G1160" i="1"/>
  <c r="G1164" i="1"/>
  <c r="H1217" i="1"/>
  <c r="G1217" i="1"/>
  <c r="G1219" i="1"/>
  <c r="H1219" i="1"/>
  <c r="G1053" i="1"/>
  <c r="G1057" i="1"/>
  <c r="G1061" i="1"/>
  <c r="G1069" i="1"/>
  <c r="G1073" i="1"/>
  <c r="G1077" i="1"/>
  <c r="G1081" i="1"/>
  <c r="G1085" i="1"/>
  <c r="G1089" i="1"/>
  <c r="G1093" i="1"/>
  <c r="G1097" i="1"/>
  <c r="G1101" i="1"/>
  <c r="G1105" i="1"/>
  <c r="G1109" i="1"/>
  <c r="G1113" i="1"/>
  <c r="G1117" i="1"/>
  <c r="G1121" i="1"/>
  <c r="G1125" i="1"/>
  <c r="G1129" i="1"/>
  <c r="G1133" i="1"/>
  <c r="G1137" i="1"/>
  <c r="G1141" i="1"/>
  <c r="G1145" i="1"/>
  <c r="G1149" i="1"/>
  <c r="G1155" i="1"/>
  <c r="G1159" i="1"/>
  <c r="G1163" i="1"/>
  <c r="H994" i="1"/>
  <c r="H998" i="1"/>
  <c r="H1002" i="1"/>
  <c r="H1006" i="1"/>
  <c r="H1010" i="1"/>
  <c r="H1014" i="1"/>
  <c r="H1018" i="1"/>
  <c r="H1022" i="1"/>
  <c r="H1026" i="1"/>
  <c r="H1030" i="1"/>
  <c r="H1034" i="1"/>
  <c r="H1038" i="1"/>
  <c r="H1042" i="1"/>
  <c r="H1050" i="1"/>
  <c r="H1054" i="1"/>
  <c r="H1058" i="1"/>
  <c r="H1062" i="1"/>
  <c r="H1070" i="1"/>
  <c r="H1074" i="1"/>
  <c r="H1078" i="1"/>
  <c r="H1082" i="1"/>
  <c r="H1086" i="1"/>
  <c r="H1090" i="1"/>
  <c r="H1094" i="1"/>
  <c r="H1098" i="1"/>
  <c r="H1102" i="1"/>
  <c r="H1216" i="1"/>
  <c r="G1216" i="1"/>
  <c r="H1218" i="1"/>
  <c r="G1218"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61" i="1"/>
  <c r="G1362" i="1"/>
  <c r="G1363" i="1"/>
  <c r="G1364" i="1"/>
  <c r="G1365" i="1"/>
  <c r="G1366" i="1"/>
  <c r="G1367" i="1"/>
  <c r="G1368" i="1"/>
  <c r="G1369" i="1"/>
  <c r="G1370" i="1"/>
  <c r="G1371" i="1"/>
  <c r="G1372" i="1"/>
  <c r="G1373" i="1"/>
  <c r="G1374" i="1"/>
  <c r="G1375" i="1"/>
  <c r="H1376" i="1"/>
  <c r="G1394" i="1"/>
  <c r="G1395" i="1"/>
  <c r="G1396" i="1"/>
  <c r="G1397" i="1"/>
  <c r="G1398" i="1"/>
  <c r="G1399" i="1"/>
  <c r="G1400" i="1"/>
  <c r="G1401" i="1"/>
  <c r="G1402" i="1"/>
  <c r="G1403" i="1"/>
  <c r="G1404" i="1"/>
  <c r="G1405" i="1"/>
  <c r="G1406" i="1"/>
  <c r="G1407" i="1"/>
  <c r="H1430" i="1"/>
  <c r="H1434" i="1"/>
  <c r="G1440" i="1"/>
  <c r="I1440" i="1" s="1"/>
  <c r="G1442" i="1"/>
  <c r="I1442" i="1" s="1"/>
  <c r="H1445" i="1"/>
  <c r="G1453" i="1"/>
  <c r="H1453" i="1"/>
  <c r="G1456" i="1"/>
  <c r="H1456" i="1"/>
  <c r="H1472" i="1"/>
  <c r="J1472" i="1"/>
  <c r="H1474" i="1"/>
  <c r="J1474" i="1"/>
  <c r="G1476" i="1"/>
  <c r="J1476" i="1"/>
  <c r="G1531" i="1"/>
  <c r="H1531" i="1"/>
  <c r="G1557" i="1"/>
  <c r="H1557" i="1"/>
  <c r="H1429" i="1"/>
  <c r="H1433" i="1"/>
  <c r="J1440" i="1"/>
  <c r="I1443" i="1"/>
  <c r="J1445" i="1"/>
  <c r="G1449" i="1"/>
  <c r="I1449" i="1" s="1"/>
  <c r="H1449" i="1"/>
  <c r="J1456" i="1"/>
  <c r="H1459" i="1"/>
  <c r="H1476" i="1"/>
  <c r="H1525" i="1"/>
  <c r="H1527" i="1"/>
  <c r="G1529" i="1"/>
  <c r="H1529" i="1"/>
  <c r="H1541" i="1"/>
  <c r="H1543" i="1"/>
  <c r="G1545" i="1"/>
  <c r="H1545" i="1"/>
  <c r="G1575" i="1"/>
  <c r="H1575" i="1"/>
  <c r="J1441" i="1"/>
  <c r="G1441" i="1"/>
  <c r="I1441" i="1" s="1"/>
  <c r="J1442" i="1"/>
  <c r="G1452" i="1"/>
  <c r="H1452" i="1"/>
  <c r="G1454" i="1"/>
  <c r="H1454" i="1"/>
  <c r="G1457" i="1"/>
  <c r="H1457" i="1"/>
  <c r="G1471" i="1"/>
  <c r="H1471" i="1"/>
  <c r="J1471" i="1"/>
  <c r="G1473" i="1"/>
  <c r="I1473" i="1" s="1"/>
  <c r="H1473" i="1"/>
  <c r="J1473" i="1"/>
  <c r="G1475" i="1"/>
  <c r="H1475" i="1"/>
  <c r="G1478" i="1"/>
  <c r="J1478" i="1"/>
  <c r="G1495" i="1"/>
  <c r="H1495" i="1"/>
  <c r="G1511" i="1"/>
  <c r="H1511" i="1"/>
  <c r="G1573" i="1"/>
  <c r="H1573" i="1"/>
  <c r="E50" i="4"/>
  <c r="D46" i="1" s="1"/>
  <c r="H1444" i="1"/>
  <c r="G1444" i="1"/>
  <c r="G1448" i="1"/>
  <c r="I1448" i="1" s="1"/>
  <c r="H1448" i="1"/>
  <c r="I1450" i="1"/>
  <c r="J1452" i="1"/>
  <c r="G1460" i="1"/>
  <c r="I1460" i="1" s="1"/>
  <c r="J1460" i="1"/>
  <c r="G1472" i="1"/>
  <c r="I1472" i="1" s="1"/>
  <c r="G1474" i="1"/>
  <c r="I1474" i="1" s="1"/>
  <c r="H1478" i="1"/>
  <c r="H1489" i="1"/>
  <c r="H1491" i="1"/>
  <c r="G1493" i="1"/>
  <c r="H1493" i="1"/>
  <c r="H1505" i="1"/>
  <c r="H1507" i="1"/>
  <c r="G1509" i="1"/>
  <c r="H1509" i="1"/>
  <c r="G1559" i="1"/>
  <c r="H1559" i="1"/>
  <c r="G1447" i="1"/>
  <c r="I1447" i="1" s="1"/>
  <c r="J1447" i="1"/>
  <c r="G1451" i="1"/>
  <c r="I1451" i="1" s="1"/>
  <c r="J1451" i="1"/>
  <c r="G1455" i="1"/>
  <c r="I1455" i="1" s="1"/>
  <c r="J1455" i="1"/>
  <c r="G1459" i="1"/>
  <c r="I1459" i="1" s="1"/>
  <c r="G1461" i="1"/>
  <c r="I1463" i="1"/>
  <c r="I1465" i="1"/>
  <c r="I1467" i="1"/>
  <c r="H1470" i="1"/>
  <c r="G1477" i="1"/>
  <c r="I1477" i="1" s="1"/>
  <c r="G1479" i="1"/>
  <c r="I1479" i="1" s="1"/>
  <c r="H1481" i="1"/>
  <c r="H1483" i="1"/>
  <c r="H1497" i="1"/>
  <c r="H1499" i="1"/>
  <c r="H1513" i="1"/>
  <c r="H1515" i="1"/>
  <c r="H1519" i="1"/>
  <c r="H1533" i="1"/>
  <c r="H1535" i="1"/>
  <c r="H1549" i="1"/>
  <c r="H1551" i="1"/>
  <c r="H1565" i="1"/>
  <c r="H1567" i="1"/>
  <c r="D50" i="4"/>
  <c r="F107" i="4"/>
  <c r="F196" i="4"/>
  <c r="F219" i="4"/>
  <c r="F225" i="4"/>
  <c r="E263" i="4"/>
  <c r="D259" i="1" s="1"/>
  <c r="D351" i="4"/>
  <c r="F352" i="4"/>
  <c r="F427" i="4"/>
  <c r="D421" i="4"/>
  <c r="D484" i="4"/>
  <c r="E567" i="4"/>
  <c r="D561" i="1" s="1"/>
  <c r="E7" i="5"/>
  <c r="D78" i="5"/>
  <c r="F79" i="5"/>
  <c r="H21" i="9"/>
  <c r="G21" i="9"/>
  <c r="F152" i="4"/>
  <c r="F577" i="4"/>
  <c r="D567" i="4"/>
  <c r="D580" i="4"/>
  <c r="F581" i="4"/>
  <c r="D68" i="5"/>
  <c r="H310" i="9"/>
  <c r="D1167" i="1"/>
  <c r="H1167" i="1" s="1"/>
  <c r="D237" i="5"/>
  <c r="D6" i="4"/>
  <c r="F106" i="4"/>
  <c r="E298" i="4"/>
  <c r="G198" i="9"/>
  <c r="E198" i="9" s="1"/>
  <c r="B198" i="9" s="1"/>
  <c r="G143" i="9"/>
  <c r="E143" i="9" s="1"/>
  <c r="B143" i="9" s="1"/>
  <c r="F603" i="4"/>
  <c r="D12" i="5"/>
  <c r="F13" i="5"/>
  <c r="E238" i="5"/>
  <c r="I1462" i="1"/>
  <c r="I1464" i="1"/>
  <c r="I1466" i="1"/>
  <c r="I1468" i="1"/>
  <c r="H1547" i="1"/>
  <c r="H1561" i="1"/>
  <c r="H1563" i="1"/>
  <c r="H1577" i="1"/>
  <c r="H1579" i="1"/>
  <c r="F7" i="4"/>
  <c r="F83" i="4"/>
  <c r="F125" i="4"/>
  <c r="F134" i="4"/>
  <c r="E133" i="4"/>
  <c r="F153" i="4"/>
  <c r="D163" i="4"/>
  <c r="F252" i="4"/>
  <c r="D299" i="4"/>
  <c r="F300" i="4"/>
  <c r="E350" i="4"/>
  <c r="F363" i="4"/>
  <c r="D459" i="4"/>
  <c r="G203" i="9"/>
  <c r="E203" i="9" s="1"/>
  <c r="B203" i="9" s="1"/>
  <c r="F525" i="4"/>
  <c r="D515" i="4"/>
  <c r="D529" i="4"/>
  <c r="E625" i="4"/>
  <c r="D619" i="1" s="1"/>
  <c r="F70" i="5"/>
  <c r="E69" i="5"/>
  <c r="D206" i="5"/>
  <c r="E5" i="6"/>
  <c r="G316" i="9"/>
  <c r="E316" i="9" s="1"/>
  <c r="H29" i="3"/>
  <c r="I35" i="3"/>
  <c r="C1518" i="1"/>
  <c r="E308" i="9"/>
  <c r="B308" i="9" s="1"/>
  <c r="E310" i="9"/>
  <c r="B310" i="9" s="1"/>
  <c r="E114" i="6"/>
  <c r="F115" i="6"/>
  <c r="F417" i="4"/>
  <c r="F422" i="4"/>
  <c r="F626" i="4"/>
  <c r="E87" i="5"/>
  <c r="D1065" i="1" s="1"/>
  <c r="H1065" i="1" s="1"/>
  <c r="F88" i="5"/>
  <c r="D176" i="5"/>
  <c r="F177" i="5"/>
  <c r="E206" i="5"/>
  <c r="E258" i="5"/>
  <c r="D1235" i="1" s="1"/>
  <c r="F114" i="6"/>
  <c r="D129" i="6"/>
  <c r="B28" i="9"/>
  <c r="B36" i="9"/>
  <c r="G162" i="9"/>
  <c r="E162" i="9" s="1"/>
  <c r="B162" i="9" s="1"/>
  <c r="D1330" i="1"/>
  <c r="D1384" i="1"/>
  <c r="H1384" i="1" s="1"/>
  <c r="E290" i="9"/>
  <c r="B290" i="9" s="1"/>
  <c r="D35" i="6"/>
  <c r="D141" i="6" s="1"/>
  <c r="D42" i="8"/>
  <c r="B24" i="9"/>
  <c r="B40" i="9"/>
  <c r="G196" i="9"/>
  <c r="E196" i="9" s="1"/>
  <c r="B196" i="9" s="1"/>
  <c r="B50" i="9"/>
  <c r="B54" i="9"/>
  <c r="B58" i="9"/>
  <c r="B62" i="9"/>
  <c r="B66" i="9"/>
  <c r="B70" i="9"/>
  <c r="B74" i="9"/>
  <c r="B78" i="9"/>
  <c r="B82" i="9"/>
  <c r="B86" i="9"/>
  <c r="B90" i="9"/>
  <c r="B94" i="9"/>
  <c r="B98" i="9"/>
  <c r="B102" i="9"/>
  <c r="B106" i="9"/>
  <c r="B110" i="9"/>
  <c r="B114" i="9"/>
  <c r="B118" i="9"/>
  <c r="B122" i="9"/>
  <c r="B126" i="9"/>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L213" i="9"/>
  <c r="G209" i="9"/>
  <c r="E209" i="9" s="1"/>
  <c r="B209" i="9" s="1"/>
  <c r="G205" i="9"/>
  <c r="E205" i="9" s="1"/>
  <c r="B205" i="9" s="1"/>
  <c r="G201" i="9"/>
  <c r="E201" i="9" s="1"/>
  <c r="B201" i="9" s="1"/>
  <c r="G197" i="9"/>
  <c r="E197" i="9" s="1"/>
  <c r="B197" i="9" s="1"/>
  <c r="G193" i="9"/>
  <c r="E193" i="9" s="1"/>
  <c r="B193" i="9" s="1"/>
  <c r="G166" i="9"/>
  <c r="H165" i="9"/>
  <c r="M213" i="9"/>
  <c r="G210" i="9"/>
  <c r="E210" i="9" s="1"/>
  <c r="B210" i="9" s="1"/>
  <c r="G207" i="9"/>
  <c r="E207" i="9" s="1"/>
  <c r="B207" i="9" s="1"/>
  <c r="G202" i="9"/>
  <c r="E202" i="9" s="1"/>
  <c r="B202" i="9" s="1"/>
  <c r="G199" i="9"/>
  <c r="E199" i="9" s="1"/>
  <c r="B199" i="9" s="1"/>
  <c r="G194" i="9"/>
  <c r="E194" i="9" s="1"/>
  <c r="B194" i="9" s="1"/>
  <c r="G164" i="9"/>
  <c r="E164" i="9" s="1"/>
  <c r="B164" i="9" s="1"/>
  <c r="G208" i="9"/>
  <c r="E208" i="9" s="1"/>
  <c r="B208" i="9" s="1"/>
  <c r="G200" i="9"/>
  <c r="E200" i="9" s="1"/>
  <c r="B200" i="9" s="1"/>
  <c r="L192" i="9"/>
  <c r="F192" i="9" s="1"/>
  <c r="G168" i="9"/>
  <c r="E168" i="9" s="1"/>
  <c r="B168" i="9" s="1"/>
  <c r="G167" i="9"/>
  <c r="E167" i="9" s="1"/>
  <c r="B167" i="9" s="1"/>
  <c r="H166" i="9"/>
  <c r="G165" i="9"/>
  <c r="E165" i="9" s="1"/>
  <c r="B165" i="9" s="1"/>
  <c r="G161" i="9"/>
  <c r="E161" i="9" s="1"/>
  <c r="B161" i="9" s="1"/>
  <c r="I10" i="9"/>
  <c r="B142" i="9"/>
  <c r="B150" i="9"/>
  <c r="G163" i="9"/>
  <c r="E163" i="9" s="1"/>
  <c r="B163" i="9" s="1"/>
  <c r="G195" i="9"/>
  <c r="E195" i="9" s="1"/>
  <c r="B195" i="9" s="1"/>
  <c r="G204" i="9"/>
  <c r="E204" i="9" s="1"/>
  <c r="B204" i="9" s="1"/>
  <c r="G206" i="9"/>
  <c r="E206" i="9" s="1"/>
  <c r="B206" i="9" s="1"/>
  <c r="G211" i="9"/>
  <c r="E211" i="9" s="1"/>
  <c r="B211" i="9" s="1"/>
  <c r="B51" i="9"/>
  <c r="B55" i="9"/>
  <c r="B59" i="9"/>
  <c r="B63" i="9"/>
  <c r="B67" i="9"/>
  <c r="B71" i="9"/>
  <c r="B75" i="9"/>
  <c r="B79" i="9"/>
  <c r="B83" i="9"/>
  <c r="B87" i="9"/>
  <c r="B91" i="9"/>
  <c r="B95" i="9"/>
  <c r="B99" i="9"/>
  <c r="B103" i="9"/>
  <c r="B107" i="9"/>
  <c r="B111" i="9"/>
  <c r="B115" i="9"/>
  <c r="B119" i="9"/>
  <c r="B123" i="9"/>
  <c r="B127" i="9"/>
  <c r="B129" i="9"/>
  <c r="E140" i="9"/>
  <c r="B140" i="9" s="1"/>
  <c r="E148" i="9"/>
  <c r="B148" i="9" s="1"/>
  <c r="B153" i="9"/>
  <c r="B219" i="9"/>
  <c r="B223" i="9"/>
  <c r="B227" i="9"/>
  <c r="B231" i="9"/>
  <c r="B235" i="9"/>
  <c r="B238" i="9"/>
  <c r="B239" i="9"/>
  <c r="B242" i="9"/>
  <c r="B243" i="9"/>
  <c r="B247" i="9"/>
  <c r="B251" i="9"/>
  <c r="B255" i="9"/>
  <c r="B259" i="9"/>
  <c r="B263" i="9"/>
  <c r="B266" i="9"/>
  <c r="B267" i="9"/>
  <c r="B270" i="9"/>
  <c r="B271" i="9"/>
  <c r="E283" i="9"/>
  <c r="B283" i="9" s="1"/>
  <c r="B289" i="9"/>
  <c r="B297" i="9"/>
  <c r="F216" i="9"/>
  <c r="B216" i="9" s="1"/>
  <c r="F217" i="9"/>
  <c r="B217" i="9" s="1"/>
  <c r="F220" i="9"/>
  <c r="B220" i="9" s="1"/>
  <c r="F221" i="9"/>
  <c r="B221" i="9" s="1"/>
  <c r="F224" i="9"/>
  <c r="B224" i="9" s="1"/>
  <c r="F225" i="9"/>
  <c r="B225" i="9" s="1"/>
  <c r="F229" i="9"/>
  <c r="B229" i="9" s="1"/>
  <c r="F232" i="9"/>
  <c r="B232" i="9" s="1"/>
  <c r="F233" i="9"/>
  <c r="B233" i="9" s="1"/>
  <c r="F236" i="9"/>
  <c r="B236" i="9" s="1"/>
  <c r="F237" i="9"/>
  <c r="B237" i="9" s="1"/>
  <c r="F240" i="9"/>
  <c r="B240" i="9" s="1"/>
  <c r="F241" i="9"/>
  <c r="B241" i="9" s="1"/>
  <c r="F244" i="9"/>
  <c r="B244" i="9" s="1"/>
  <c r="F245" i="9"/>
  <c r="B245" i="9" s="1"/>
  <c r="F248" i="9"/>
  <c r="B248" i="9" s="1"/>
  <c r="F249" i="9"/>
  <c r="B249" i="9" s="1"/>
  <c r="F252" i="9"/>
  <c r="B252" i="9" s="1"/>
  <c r="F253" i="9"/>
  <c r="B253" i="9" s="1"/>
  <c r="F256" i="9"/>
  <c r="B256" i="9" s="1"/>
  <c r="F257" i="9"/>
  <c r="B257" i="9" s="1"/>
  <c r="F261" i="9"/>
  <c r="B261" i="9" s="1"/>
  <c r="F264" i="9"/>
  <c r="B264" i="9" s="1"/>
  <c r="F265" i="9"/>
  <c r="B265" i="9" s="1"/>
  <c r="F268" i="9"/>
  <c r="B268" i="9" s="1"/>
  <c r="F269" i="9"/>
  <c r="B269" i="9" s="1"/>
  <c r="F277" i="9"/>
  <c r="B286" i="9"/>
  <c r="E292" i="9"/>
  <c r="B292" i="9" s="1"/>
  <c r="E296" i="9"/>
  <c r="B296" i="9" s="1"/>
  <c r="E300" i="9"/>
  <c r="B300" i="9" s="1"/>
  <c r="H1530" i="1" l="1"/>
  <c r="G1530" i="1"/>
  <c r="H1501" i="1"/>
  <c r="H1154" i="1"/>
  <c r="F146" i="5"/>
  <c r="H1124" i="1"/>
  <c r="H1096" i="1"/>
  <c r="H1066" i="1"/>
  <c r="F245" i="5"/>
  <c r="G1222" i="1"/>
  <c r="H1227" i="1"/>
  <c r="G1227" i="1"/>
  <c r="H1223" i="1"/>
  <c r="G1223" i="1"/>
  <c r="H1157" i="1"/>
  <c r="F644" i="4"/>
  <c r="H364" i="1"/>
  <c r="H411" i="1"/>
  <c r="G411" i="1"/>
  <c r="H638" i="1"/>
  <c r="G638" i="1"/>
  <c r="H255" i="1"/>
  <c r="G255" i="1"/>
  <c r="H206" i="1"/>
  <c r="G206" i="1"/>
  <c r="H184" i="1"/>
  <c r="G184" i="1"/>
  <c r="E21" i="9"/>
  <c r="B21" i="9" s="1"/>
  <c r="H120" i="1"/>
  <c r="G120" i="1"/>
  <c r="F124" i="4"/>
  <c r="H28" i="3"/>
  <c r="C1435" i="1"/>
  <c r="F213" i="9"/>
  <c r="B213" i="9" s="1"/>
  <c r="B192" i="9"/>
  <c r="H1330" i="1"/>
  <c r="G1330" i="1"/>
  <c r="H1235" i="1"/>
  <c r="G1235" i="1"/>
  <c r="E68" i="5"/>
  <c r="E6" i="5" s="1"/>
  <c r="D1047" i="1"/>
  <c r="F515" i="4"/>
  <c r="C509" i="1"/>
  <c r="F12" i="5"/>
  <c r="D7" i="5"/>
  <c r="C990" i="1"/>
  <c r="E407" i="4"/>
  <c r="D402" i="1" s="1"/>
  <c r="D293" i="1"/>
  <c r="H23" i="3"/>
  <c r="C1214" i="1"/>
  <c r="F69" i="5"/>
  <c r="F567" i="4"/>
  <c r="C561" i="1"/>
  <c r="F484" i="4"/>
  <c r="C478" i="1"/>
  <c r="F351" i="4"/>
  <c r="D350" i="4"/>
  <c r="C346" i="1"/>
  <c r="G1167" i="1"/>
  <c r="G1065" i="1"/>
  <c r="H25" i="3"/>
  <c r="F35" i="6"/>
  <c r="C1329" i="1"/>
  <c r="H311" i="9"/>
  <c r="D1183" i="1"/>
  <c r="B316" i="9"/>
  <c r="E315" i="9"/>
  <c r="I10" i="3" s="1"/>
  <c r="E408" i="4"/>
  <c r="D403" i="1" s="1"/>
  <c r="D345" i="1"/>
  <c r="F163" i="4"/>
  <c r="C159" i="1"/>
  <c r="F238" i="5"/>
  <c r="D1215" i="1"/>
  <c r="E237" i="5"/>
  <c r="F237" i="5" s="1"/>
  <c r="D151" i="4"/>
  <c r="H21" i="3"/>
  <c r="C1046" i="1"/>
  <c r="F78" i="5"/>
  <c r="C1056" i="1"/>
  <c r="D420" i="4"/>
  <c r="F421" i="4"/>
  <c r="C415" i="1"/>
  <c r="G259" i="1"/>
  <c r="H259" i="1"/>
  <c r="E151" i="4"/>
  <c r="I1478" i="1"/>
  <c r="I1471" i="1"/>
  <c r="I1456" i="1"/>
  <c r="E166" i="9"/>
  <c r="B166" i="9" s="1"/>
  <c r="K1451" i="9"/>
  <c r="G314" i="9"/>
  <c r="E314" i="9" s="1"/>
  <c r="B314" i="9" s="1"/>
  <c r="I34" i="3"/>
  <c r="C1517" i="1"/>
  <c r="F129" i="6"/>
  <c r="C1423" i="1"/>
  <c r="D1408" i="1"/>
  <c r="I27" i="3"/>
  <c r="H1518" i="1"/>
  <c r="G1518" i="1"/>
  <c r="E141" i="6"/>
  <c r="F141" i="6" s="1"/>
  <c r="D1299" i="1"/>
  <c r="I24" i="3"/>
  <c r="G619" i="1"/>
  <c r="H619" i="1"/>
  <c r="E176" i="5"/>
  <c r="F176" i="5" s="1"/>
  <c r="E528" i="4"/>
  <c r="I20" i="3"/>
  <c r="D985" i="1"/>
  <c r="G1384" i="1"/>
  <c r="E6" i="4"/>
  <c r="F6" i="4" s="1"/>
  <c r="G313" i="9"/>
  <c r="E313" i="9" s="1"/>
  <c r="D175" i="5"/>
  <c r="H22" i="3"/>
  <c r="C1153" i="1"/>
  <c r="G311" i="9"/>
  <c r="F206" i="5"/>
  <c r="C1183" i="1"/>
  <c r="D528" i="4"/>
  <c r="F529" i="4"/>
  <c r="C523" i="1"/>
  <c r="F459" i="4"/>
  <c r="C453" i="1"/>
  <c r="F299" i="4"/>
  <c r="D298" i="4"/>
  <c r="C294" i="1"/>
  <c r="F133" i="4"/>
  <c r="D129" i="1"/>
  <c r="H16" i="3"/>
  <c r="D412" i="4"/>
  <c r="C2" i="1"/>
  <c r="F580" i="4"/>
  <c r="C574" i="1"/>
  <c r="F50" i="4"/>
  <c r="C46" i="1"/>
  <c r="I1444" i="1"/>
  <c r="I1457" i="1"/>
  <c r="I1452" i="1"/>
  <c r="F263" i="4"/>
  <c r="I1476" i="1"/>
  <c r="E311" i="9" l="1"/>
  <c r="B311" i="9" s="1"/>
  <c r="F68" i="5"/>
  <c r="G294" i="1"/>
  <c r="H294" i="1"/>
  <c r="F420" i="4"/>
  <c r="D635" i="4"/>
  <c r="C414" i="1"/>
  <c r="G1215" i="1"/>
  <c r="H1215" i="1"/>
  <c r="G346" i="1"/>
  <c r="H346" i="1"/>
  <c r="D6" i="5"/>
  <c r="H20" i="3"/>
  <c r="F7" i="5"/>
  <c r="C985" i="1"/>
  <c r="G1047" i="1"/>
  <c r="H1047" i="1"/>
  <c r="G46" i="1"/>
  <c r="H46" i="1"/>
  <c r="H1183" i="1"/>
  <c r="G1183" i="1"/>
  <c r="D639" i="4"/>
  <c r="C407" i="1"/>
  <c r="D407" i="4"/>
  <c r="F298" i="4"/>
  <c r="C293" i="1"/>
  <c r="G523" i="1"/>
  <c r="H523" i="1"/>
  <c r="E412" i="4"/>
  <c r="I16" i="3"/>
  <c r="D2" i="1"/>
  <c r="H2" i="1" s="1"/>
  <c r="D984" i="1"/>
  <c r="H1423" i="1"/>
  <c r="G1423" i="1"/>
  <c r="H1056" i="1"/>
  <c r="G1056" i="1"/>
  <c r="D408" i="4"/>
  <c r="F350" i="4"/>
  <c r="C345" i="1"/>
  <c r="I21" i="3"/>
  <c r="D1046" i="1"/>
  <c r="G1046" i="1" s="1"/>
  <c r="H574" i="1"/>
  <c r="G574" i="1"/>
  <c r="H129" i="1"/>
  <c r="G129" i="1"/>
  <c r="C1152" i="1"/>
  <c r="E636" i="4"/>
  <c r="D630" i="1" s="1"/>
  <c r="D522" i="1"/>
  <c r="E635" i="4"/>
  <c r="D629" i="1" s="1"/>
  <c r="G415" i="1"/>
  <c r="H415" i="1"/>
  <c r="H17" i="3"/>
  <c r="F151" i="4"/>
  <c r="D289" i="4"/>
  <c r="C147" i="1"/>
  <c r="G159" i="1"/>
  <c r="H159" i="1"/>
  <c r="G1329" i="1"/>
  <c r="H1329" i="1"/>
  <c r="G509" i="1"/>
  <c r="H509" i="1"/>
  <c r="E312" i="9"/>
  <c r="B313" i="9"/>
  <c r="D1435" i="1"/>
  <c r="H1435" i="1" s="1"/>
  <c r="I28" i="3"/>
  <c r="G1408" i="1"/>
  <c r="H1408" i="1"/>
  <c r="G453" i="1"/>
  <c r="H453" i="1"/>
  <c r="D636" i="4"/>
  <c r="F528" i="4"/>
  <c r="C522" i="1"/>
  <c r="G318" i="9"/>
  <c r="E318" i="9" s="1"/>
  <c r="H19" i="9"/>
  <c r="E19" i="9" s="1"/>
  <c r="B19" i="9" s="1"/>
  <c r="E175" i="5"/>
  <c r="D1152" i="1" s="1"/>
  <c r="I22" i="3"/>
  <c r="D1153" i="1"/>
  <c r="H1153" i="1" s="1"/>
  <c r="H1299" i="1"/>
  <c r="G1299" i="1"/>
  <c r="H9" i="3"/>
  <c r="G1517" i="1"/>
  <c r="H1517" i="1"/>
  <c r="H11" i="3"/>
  <c r="E289" i="4"/>
  <c r="I17" i="3"/>
  <c r="D147" i="1"/>
  <c r="H1046" i="1"/>
  <c r="D1214" i="1"/>
  <c r="G1214" i="1" s="1"/>
  <c r="I23" i="3"/>
  <c r="G478" i="1"/>
  <c r="H478" i="1"/>
  <c r="G561" i="1"/>
  <c r="H561" i="1"/>
  <c r="H990" i="1"/>
  <c r="G990" i="1"/>
  <c r="N3" i="9" l="1"/>
  <c r="I11" i="3"/>
  <c r="H1214" i="1"/>
  <c r="F175" i="5"/>
  <c r="F408" i="4"/>
  <c r="C403" i="1"/>
  <c r="G285" i="9"/>
  <c r="E285" i="9" s="1"/>
  <c r="B285" i="9" s="1"/>
  <c r="G278" i="9"/>
  <c r="F6" i="5"/>
  <c r="C984" i="1"/>
  <c r="G1153" i="1"/>
  <c r="E291" i="4"/>
  <c r="D287" i="1" s="1"/>
  <c r="E413" i="4"/>
  <c r="E414" i="4" s="1"/>
  <c r="D409" i="1" s="1"/>
  <c r="D285" i="1"/>
  <c r="F636" i="4"/>
  <c r="C630" i="1"/>
  <c r="G1435" i="1"/>
  <c r="E290" i="4"/>
  <c r="D286" i="1" s="1"/>
  <c r="G293" i="1"/>
  <c r="H293" i="1"/>
  <c r="C633" i="1"/>
  <c r="H985" i="1"/>
  <c r="G985" i="1"/>
  <c r="H414" i="1"/>
  <c r="G414" i="1"/>
  <c r="E317" i="9"/>
  <c r="B318" i="9"/>
  <c r="G147" i="1"/>
  <c r="H147" i="1"/>
  <c r="G345" i="1"/>
  <c r="H345" i="1"/>
  <c r="H278" i="9"/>
  <c r="E639" i="4"/>
  <c r="F639" i="4" s="1"/>
  <c r="D407" i="1"/>
  <c r="H407" i="1" s="1"/>
  <c r="F412" i="4"/>
  <c r="G2" i="1"/>
  <c r="F635" i="4"/>
  <c r="C629" i="1"/>
  <c r="I9" i="3"/>
  <c r="K3" i="9"/>
  <c r="G522" i="1"/>
  <c r="H522" i="1"/>
  <c r="D413" i="4"/>
  <c r="F289" i="4"/>
  <c r="D291" i="4"/>
  <c r="C285" i="1"/>
  <c r="D290" i="4"/>
  <c r="H1152" i="1"/>
  <c r="G1152" i="1"/>
  <c r="F407" i="4"/>
  <c r="C402" i="1"/>
  <c r="H8" i="3" l="1"/>
  <c r="H984" i="1"/>
  <c r="G984" i="1"/>
  <c r="H285" i="1"/>
  <c r="G285" i="1"/>
  <c r="E640" i="4"/>
  <c r="E415" i="4"/>
  <c r="D410" i="1" s="1"/>
  <c r="D408" i="1"/>
  <c r="G407" i="1"/>
  <c r="F290" i="4"/>
  <c r="C286" i="1"/>
  <c r="D640" i="4"/>
  <c r="D415" i="4"/>
  <c r="F413" i="4"/>
  <c r="C408" i="1"/>
  <c r="D414" i="4"/>
  <c r="G629" i="1"/>
  <c r="H629" i="1"/>
  <c r="F291" i="4"/>
  <c r="C287" i="1"/>
  <c r="G630" i="1"/>
  <c r="H630" i="1"/>
  <c r="E278" i="9"/>
  <c r="G403" i="1"/>
  <c r="H403" i="1"/>
  <c r="G402" i="1"/>
  <c r="H402" i="1"/>
  <c r="E641" i="4"/>
  <c r="D633" i="1"/>
  <c r="G633" i="1" s="1"/>
  <c r="B278" i="9" l="1"/>
  <c r="E277" i="9"/>
  <c r="G408" i="1"/>
  <c r="H408" i="1"/>
  <c r="G286" i="1"/>
  <c r="H286" i="1"/>
  <c r="F415" i="4"/>
  <c r="C410" i="1"/>
  <c r="H633" i="1"/>
  <c r="D635" i="1"/>
  <c r="G287" i="1"/>
  <c r="H287" i="1"/>
  <c r="F414" i="4"/>
  <c r="C409" i="1"/>
  <c r="D642" i="4"/>
  <c r="F640" i="4"/>
  <c r="C634" i="1"/>
  <c r="D641" i="4"/>
  <c r="E642" i="4"/>
  <c r="E645" i="4" s="1"/>
  <c r="D634" i="1"/>
  <c r="M3" i="9"/>
  <c r="I8" i="3"/>
  <c r="I18" i="3" l="1"/>
  <c r="D639" i="1"/>
  <c r="G410" i="1"/>
  <c r="H410" i="1"/>
  <c r="D645" i="4"/>
  <c r="F641" i="4"/>
  <c r="C635" i="1"/>
  <c r="G634" i="1"/>
  <c r="H634" i="1"/>
  <c r="G409" i="1"/>
  <c r="H409" i="1"/>
  <c r="E646" i="4"/>
  <c r="D636" i="1"/>
  <c r="D646" i="4"/>
  <c r="F642" i="4"/>
  <c r="C636" i="1"/>
  <c r="G636" i="1" l="1"/>
  <c r="H636" i="1"/>
  <c r="I19" i="3"/>
  <c r="D640" i="1"/>
  <c r="H7" i="3" s="1"/>
  <c r="H18" i="3"/>
  <c r="F645" i="4"/>
  <c r="C639" i="1"/>
  <c r="G276" i="9"/>
  <c r="E276" i="9" s="1"/>
  <c r="B276" i="9" s="1"/>
  <c r="H19" i="3"/>
  <c r="F646" i="4"/>
  <c r="C640" i="1"/>
  <c r="G635" i="1"/>
  <c r="H635" i="1"/>
  <c r="J3" i="9" l="1"/>
  <c r="H640" i="1"/>
  <c r="G640" i="1"/>
  <c r="G639" i="1"/>
  <c r="H639" i="1"/>
  <c r="L272" i="9" l="1"/>
  <c r="H274" i="9"/>
  <c r="M272" i="9"/>
  <c r="G274" i="9"/>
  <c r="E274" i="9" s="1"/>
  <c r="H18" i="9"/>
  <c r="G18" i="9"/>
  <c r="M15" i="9"/>
  <c r="I12" i="9"/>
  <c r="K10" i="9"/>
  <c r="J7" i="9"/>
  <c r="I17" i="9"/>
  <c r="I9" i="9"/>
  <c r="G16" i="9"/>
  <c r="L15" i="9"/>
  <c r="J17" i="9"/>
  <c r="I13" i="9"/>
  <c r="K8" i="9"/>
  <c r="J13" i="9"/>
  <c r="K5" i="9"/>
  <c r="J10" i="9"/>
  <c r="J12" i="9"/>
  <c r="K6" i="9"/>
  <c r="G17" i="9"/>
  <c r="I5" i="9"/>
  <c r="G15" i="9"/>
  <c r="J9" i="9"/>
  <c r="J6" i="9"/>
  <c r="I11" i="9"/>
  <c r="I8" i="9"/>
  <c r="H17" i="9"/>
  <c r="L16" i="9"/>
  <c r="J8" i="9"/>
  <c r="H16" i="9"/>
  <c r="J5" i="9"/>
  <c r="I7" i="9"/>
  <c r="K13" i="9"/>
  <c r="K7" i="9"/>
  <c r="J11" i="9"/>
  <c r="M16" i="9"/>
  <c r="H15" i="9"/>
  <c r="K11" i="9"/>
  <c r="I6" i="9"/>
  <c r="K12" i="9"/>
  <c r="K9" i="9"/>
  <c r="E10" i="9" l="1"/>
  <c r="B10" i="9" s="1"/>
  <c r="E12" i="9"/>
  <c r="B12" i="9" s="1"/>
  <c r="E5" i="9"/>
  <c r="B5" i="9" s="1"/>
  <c r="E17" i="9"/>
  <c r="B17" i="9" s="1"/>
  <c r="F272" i="9"/>
  <c r="B272" i="9" s="1"/>
  <c r="E13" i="9"/>
  <c r="B13" i="9" s="1"/>
  <c r="E9" i="9"/>
  <c r="B9" i="9" s="1"/>
  <c r="B274" i="9"/>
  <c r="E20" i="9"/>
  <c r="I7" i="3" s="1"/>
  <c r="E7" i="9"/>
  <c r="B7" i="9" s="1"/>
  <c r="E11" i="9"/>
  <c r="B11" i="9" s="1"/>
  <c r="F16" i="9"/>
  <c r="E6" i="9"/>
  <c r="B6" i="9" s="1"/>
  <c r="F15" i="9"/>
  <c r="E18" i="9"/>
  <c r="B18" i="9" s="1"/>
  <c r="E8" i="9"/>
  <c r="B8" i="9" s="1"/>
  <c r="E15" i="9"/>
  <c r="E16" i="9"/>
  <c r="F20" i="9"/>
  <c r="B16" i="9" l="1"/>
  <c r="F14" i="9"/>
  <c r="F3" i="9" s="1"/>
  <c r="B15" i="9"/>
  <c r="E14"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<sst xmlns="http://schemas.openxmlformats.org/spreadsheetml/2006/main" count="4374" uniqueCount="3426">
  <si>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</si>
  <si>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</si>
  <si>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</si>
  <si>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</si>
  <si>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</si>
  <si>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</si>
  <si>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</si>
  <si>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</si>
  <si>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</si>
  <si>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</si>
  <si>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</si>
  <si>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</si>
  <si>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</si>
  <si>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</si>
  <si>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</si>
  <si>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</si>
  <si>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</si>
  <si>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</si>
  <si>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</si>
  <si>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</si>
  <si>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</si>
  <si>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</si>
  <si>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</si>
  <si>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</si>
  <si>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</si>
  <si>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</si>
  <si>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</si>
  <si>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</si>
  <si>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</si>
  <si>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</si>
  <si>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</si>
  <si>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ZA STARIJE OSOBE TRNJE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</si>
  <si>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</si>
  <si>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</si>
  <si>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</si>
  <si>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</si>
  <si>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</si>
  <si>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</si>
  <si>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</si>
  <si>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</si>
  <si>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</si>
  <si>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</si>
  <si>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</si>
  <si>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</si>
  <si>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</si>
  <si>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</si>
  <si>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</si>
  <si>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</si>
  <si>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</si>
  <si>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8027 - DOM ZA STARIJE OSOBE TRNJE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</si>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</sst>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218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3523408.49</v>
      </c>
      <c r="D2" s="6">
        <f>'PR-RAS'!E6</f>
        <v>4774374.72</v>
      </c>
      <c r="E2" s="6">
        <v>0</v>
      </c>
      <c r="F2" s="6">
        <v>0</v>
      </c>
      <c r="G2" s="7">
        <f t="shared" ref="G2:G264" si="0">(B2/1000)*(C2*1+D2*2)</f>
        <v>13072.157929999999</v>
      </c>
      <c r="H2" s="7">
        <f t="shared" ref="H2:H264" si="1">ABS(C2-ROUND(C2,0))+ABS(D2-ROUND(D2,0))</f>
        <v>0.77000000048428774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6947.12</v>
      </c>
      <c r="D46" s="1">
        <f>'PR-RAS'!E50</f>
        <v>8100</v>
      </c>
      <c r="E46" s="1">
        <v>0</v>
      </c>
      <c r="F46" s="1">
        <v>0</v>
      </c>
      <c r="G46" s="2">
        <f t="shared" si="0"/>
        <v>1041.6204</v>
      </c>
      <c r="H46" s="2">
        <f t="shared" si="1"/>
        <v>0.11999999999989086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6947.12</v>
      </c>
      <c r="D64" s="1">
        <f>'PR-RAS'!E68</f>
        <v>8100</v>
      </c>
      <c r="E64" s="1">
        <v>0</v>
      </c>
      <c r="F64" s="1">
        <v>0</v>
      </c>
      <c r="G64" s="2">
        <f t="shared" si="0"/>
        <v>1458.26856</v>
      </c>
      <c r="H64" s="2">
        <f t="shared" si="1"/>
        <v>0.11999999999989086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6947.12</v>
      </c>
      <c r="D65" s="1">
        <f>'PR-RAS'!E69</f>
        <v>8100</v>
      </c>
      <c r="E65" s="1">
        <v>0</v>
      </c>
      <c r="F65" s="1">
        <v>0</v>
      </c>
      <c r="G65" s="2">
        <f t="shared" si="0"/>
        <v>1481.4156800000001</v>
      </c>
      <c r="H65" s="2">
        <f t="shared" si="1"/>
        <v>0.11999999999989086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2292706.88</v>
      </c>
      <c r="D102" s="1">
        <f>'PR-RAS'!E106</f>
        <v>2347771.2799999998</v>
      </c>
      <c r="E102" s="1">
        <v>0</v>
      </c>
      <c r="F102" s="1">
        <v>0</v>
      </c>
      <c r="G102" s="2">
        <f t="shared" si="0"/>
        <v>705813.19343999994</v>
      </c>
      <c r="H102" s="2">
        <f t="shared" si="1"/>
        <v>0.39999999990686774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2292706.88</v>
      </c>
      <c r="D108" s="1">
        <f>'PR-RAS'!E112</f>
        <v>2347771.2799999998</v>
      </c>
      <c r="E108" s="1">
        <v>0</v>
      </c>
      <c r="F108" s="1">
        <v>0</v>
      </c>
      <c r="G108" s="2">
        <f t="shared" si="0"/>
        <v>747742.69007999997</v>
      </c>
      <c r="H108" s="2">
        <f t="shared" si="1"/>
        <v>0.39999999990686774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2292706.88</v>
      </c>
      <c r="D113" s="1">
        <f>'PR-RAS'!E117</f>
        <v>2347771.2799999998</v>
      </c>
      <c r="E113" s="1">
        <v>0</v>
      </c>
      <c r="F113" s="1">
        <v>0</v>
      </c>
      <c r="G113" s="2">
        <f t="shared" si="0"/>
        <v>782683.93727999995</v>
      </c>
      <c r="H113" s="2">
        <f t="shared" si="1"/>
        <v>0.39999999990686774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32384.16</v>
      </c>
      <c r="D120" s="1">
        <f>'PR-RAS'!E124</f>
        <v>23457.550000000003</v>
      </c>
      <c r="E120" s="1">
        <v>0</v>
      </c>
      <c r="F120" s="1">
        <v>0</v>
      </c>
      <c r="G120" s="2">
        <f t="shared" si="0"/>
        <v>9436.6119400000007</v>
      </c>
      <c r="H120" s="2">
        <f t="shared" si="1"/>
        <v>0.6099999999969441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16912.57</v>
      </c>
      <c r="D121" s="1">
        <f>'PR-RAS'!E125</f>
        <v>20260.150000000001</v>
      </c>
      <c r="E121" s="1">
        <v>0</v>
      </c>
      <c r="F121" s="1">
        <v>0</v>
      </c>
      <c r="G121" s="2">
        <f t="shared" si="0"/>
        <v>6891.9444000000003</v>
      </c>
      <c r="H121" s="2">
        <f t="shared" si="1"/>
        <v>0.58000000000174623</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16912.57</v>
      </c>
      <c r="D123" s="1">
        <f>'PR-RAS'!E127</f>
        <v>20260.150000000001</v>
      </c>
      <c r="E123" s="1">
        <v>0</v>
      </c>
      <c r="F123" s="1">
        <v>0</v>
      </c>
      <c r="G123" s="2">
        <f t="shared" si="0"/>
        <v>7006.8101400000005</v>
      </c>
      <c r="H123" s="2">
        <f t="shared" si="1"/>
        <v>0.58000000000174623</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15471.59</v>
      </c>
      <c r="D124" s="1">
        <f>'PR-RAS'!E128</f>
        <v>3197.4</v>
      </c>
      <c r="E124" s="1">
        <v>0</v>
      </c>
      <c r="F124" s="1">
        <v>0</v>
      </c>
      <c r="G124" s="2">
        <f t="shared" si="0"/>
        <v>2689.5659700000001</v>
      </c>
      <c r="H124" s="2">
        <f t="shared" si="1"/>
        <v>0.80999999999994543</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15471.59</v>
      </c>
      <c r="D125" s="1">
        <f>'PR-RAS'!E129</f>
        <v>3197.4</v>
      </c>
      <c r="E125" s="1">
        <v>0</v>
      </c>
      <c r="F125" s="1">
        <v>0</v>
      </c>
      <c r="G125" s="2">
        <f t="shared" si="0"/>
        <v>2711.4323599999998</v>
      </c>
      <c r="H125" s="2">
        <f t="shared" si="1"/>
        <v>0.80999999999994543</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1191370.33</v>
      </c>
      <c r="D129" s="1">
        <f>'PR-RAS'!E133</f>
        <v>2395045.89</v>
      </c>
      <c r="E129" s="1">
        <v>0</v>
      </c>
      <c r="F129" s="1">
        <v>0</v>
      </c>
      <c r="G129" s="2">
        <f t="shared" si="0"/>
        <v>765627.15008000005</v>
      </c>
      <c r="H129" s="2">
        <f t="shared" si="1"/>
        <v>0.43999999994412065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1191370.33</v>
      </c>
      <c r="D130" s="1">
        <f>'PR-RAS'!E134</f>
        <v>2395045.89</v>
      </c>
      <c r="E130" s="1">
        <v>0</v>
      </c>
      <c r="F130" s="1">
        <v>0</v>
      </c>
      <c r="G130" s="2">
        <f t="shared" si="0"/>
        <v>771608.61219000001</v>
      </c>
      <c r="H130" s="2">
        <f t="shared" si="1"/>
        <v>0.43999999994412065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1191370.33</v>
      </c>
      <c r="D131" s="1">
        <f>'PR-RAS'!E135</f>
        <v>2307234.9300000002</v>
      </c>
      <c r="E131" s="1">
        <v>0</v>
      </c>
      <c r="F131" s="1">
        <v>0</v>
      </c>
      <c r="G131" s="2">
        <f t="shared" si="0"/>
        <v>754759.22470000014</v>
      </c>
      <c r="H131" s="2">
        <f t="shared" si="1"/>
        <v>0.39999999990686774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87810.96</v>
      </c>
      <c r="E132" s="1">
        <v>0</v>
      </c>
      <c r="F132" s="1">
        <v>0</v>
      </c>
      <c r="G132" s="2">
        <f t="shared" si="0"/>
        <v>23006.471520000003</v>
      </c>
      <c r="H132" s="2">
        <f t="shared" si="1"/>
        <v>3.9999999993597157E-2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3403074.46</v>
      </c>
      <c r="D147" s="1">
        <f>'PR-RAS'!E151</f>
        <v>4714283.05</v>
      </c>
      <c r="E147" s="1">
        <v>0</v>
      </c>
      <c r="F147" s="1">
        <v>0</v>
      </c>
      <c r="G147" s="2">
        <f t="shared" si="0"/>
        <v>1873419.5217599997</v>
      </c>
      <c r="H147" s="2">
        <f t="shared" si="1"/>
        <v>0.50999999977648258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2155311.81</v>
      </c>
      <c r="D148" s="1">
        <f>'PR-RAS'!E152</f>
        <v>3154111.48</v>
      </c>
      <c r="E148" s="1">
        <v>0</v>
      </c>
      <c r="F148" s="1">
        <v>0</v>
      </c>
      <c r="G148" s="2">
        <f t="shared" si="0"/>
        <v>1244139.6111899999</v>
      </c>
      <c r="H148" s="2">
        <f t="shared" si="1"/>
        <v>0.66999999992549419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1763622.73</v>
      </c>
      <c r="D149" s="1">
        <f>'PR-RAS'!E153</f>
        <v>2491115.42</v>
      </c>
      <c r="E149" s="1">
        <v>0</v>
      </c>
      <c r="F149" s="1">
        <v>0</v>
      </c>
      <c r="G149" s="2">
        <f t="shared" si="0"/>
        <v>998386.32836000004</v>
      </c>
      <c r="H149" s="2">
        <f t="shared" si="1"/>
        <v>0.68999999994412065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1734287.17</v>
      </c>
      <c r="D150" s="1">
        <f>'PR-RAS'!E154</f>
        <v>2423695.02</v>
      </c>
      <c r="E150" s="1">
        <v>0</v>
      </c>
      <c r="F150" s="1">
        <v>0</v>
      </c>
      <c r="G150" s="2">
        <f t="shared" si="0"/>
        <v>980669.90428999998</v>
      </c>
      <c r="H150" s="2">
        <f t="shared" si="1"/>
        <v>0.18999999994412065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29335.56</v>
      </c>
      <c r="D152" s="1">
        <f>'PR-RAS'!E156</f>
        <v>67420.399999999994</v>
      </c>
      <c r="E152" s="1">
        <v>0</v>
      </c>
      <c r="F152" s="1">
        <v>0</v>
      </c>
      <c r="G152" s="2">
        <f t="shared" si="0"/>
        <v>24790.630359999996</v>
      </c>
      <c r="H152" s="2">
        <f t="shared" si="1"/>
        <v>0.83999999999286956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110022.18</v>
      </c>
      <c r="D154" s="1">
        <f>'PR-RAS'!E158</f>
        <v>253183.27</v>
      </c>
      <c r="E154" s="1">
        <v>0</v>
      </c>
      <c r="F154" s="1">
        <v>0</v>
      </c>
      <c r="G154" s="2">
        <f t="shared" si="0"/>
        <v>94307.474159999998</v>
      </c>
      <c r="H154" s="2">
        <f t="shared" si="1"/>
        <v>0.4499999999825377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281666.90000000002</v>
      </c>
      <c r="D155" s="1">
        <f>'PR-RAS'!E159</f>
        <v>409812.79</v>
      </c>
      <c r="E155" s="1">
        <v>0</v>
      </c>
      <c r="F155" s="1">
        <v>0</v>
      </c>
      <c r="G155" s="2">
        <f t="shared" si="0"/>
        <v>169599.04191999999</v>
      </c>
      <c r="H155" s="2">
        <f t="shared" si="1"/>
        <v>0.30999999999767169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281666.90000000002</v>
      </c>
      <c r="D157" s="1">
        <f>'PR-RAS'!E161</f>
        <v>409812.79</v>
      </c>
      <c r="E157" s="1">
        <v>0</v>
      </c>
      <c r="F157" s="1">
        <v>0</v>
      </c>
      <c r="G157" s="2">
        <f t="shared" si="0"/>
        <v>171801.62688</v>
      </c>
      <c r="H157" s="2">
        <f t="shared" si="1"/>
        <v>0.30999999999767169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1215108.02</v>
      </c>
      <c r="D159" s="1">
        <f>'PR-RAS'!E163</f>
        <v>1526862.4000000001</v>
      </c>
      <c r="E159" s="1">
        <v>0</v>
      </c>
      <c r="F159" s="1">
        <v>0</v>
      </c>
      <c r="G159" s="2">
        <f t="shared" si="0"/>
        <v>674475.58556000004</v>
      </c>
      <c r="H159" s="2">
        <f t="shared" si="1"/>
        <v>0.42000000015832484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90026.68</v>
      </c>
      <c r="D160" s="1">
        <f>'PR-RAS'!E164</f>
        <v>98972.38</v>
      </c>
      <c r="E160" s="1">
        <v>0</v>
      </c>
      <c r="F160" s="1">
        <v>0</v>
      </c>
      <c r="G160" s="2">
        <f t="shared" si="0"/>
        <v>45787.458960000004</v>
      </c>
      <c r="H160" s="2">
        <f t="shared" si="1"/>
        <v>0.70000000001164153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513.83000000000004</v>
      </c>
      <c r="D161" s="1">
        <f>'PR-RAS'!E165</f>
        <v>4324.88</v>
      </c>
      <c r="E161" s="1">
        <v>0</v>
      </c>
      <c r="F161" s="1">
        <v>0</v>
      </c>
      <c r="G161" s="2">
        <f t="shared" si="0"/>
        <v>1466.1744000000001</v>
      </c>
      <c r="H161" s="2">
        <f t="shared" si="1"/>
        <v>0.28999999999984993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86122.31</v>
      </c>
      <c r="D162" s="1">
        <f>'PR-RAS'!E166</f>
        <v>91701.25</v>
      </c>
      <c r="E162" s="1">
        <v>0</v>
      </c>
      <c r="F162" s="1">
        <v>0</v>
      </c>
      <c r="G162" s="2">
        <f t="shared" si="0"/>
        <v>43393.494409999999</v>
      </c>
      <c r="H162" s="2">
        <f t="shared" si="1"/>
        <v>0.55999999999767169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3390.54</v>
      </c>
      <c r="D163" s="1">
        <f>'PR-RAS'!E167</f>
        <v>2946.25</v>
      </c>
      <c r="E163" s="1">
        <v>0</v>
      </c>
      <c r="F163" s="1">
        <v>0</v>
      </c>
      <c r="G163" s="2">
        <f t="shared" si="0"/>
        <v>1503.8524800000002</v>
      </c>
      <c r="H163" s="2">
        <f t="shared" si="1"/>
        <v>0.71000000000003638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770546.14999999991</v>
      </c>
      <c r="D165" s="1">
        <f>'PR-RAS'!E169</f>
        <v>826450.27000000014</v>
      </c>
      <c r="E165" s="1">
        <v>0</v>
      </c>
      <c r="F165" s="1">
        <v>0</v>
      </c>
      <c r="G165" s="2">
        <f t="shared" si="0"/>
        <v>397445.2571600001</v>
      </c>
      <c r="H165" s="2">
        <f t="shared" si="1"/>
        <v>0.42000000004190952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24383.61</v>
      </c>
      <c r="D166" s="1">
        <f>'PR-RAS'!E170</f>
        <v>39050.74</v>
      </c>
      <c r="E166" s="1">
        <v>0</v>
      </c>
      <c r="F166" s="1">
        <v>0</v>
      </c>
      <c r="G166" s="2">
        <f t="shared" si="0"/>
        <v>16910.039850000001</v>
      </c>
      <c r="H166" s="2">
        <f t="shared" si="1"/>
        <v>0.65000000000145519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464558.52</v>
      </c>
      <c r="D167" s="1">
        <f>'PR-RAS'!E171</f>
        <v>500542.41</v>
      </c>
      <c r="E167" s="1">
        <v>0</v>
      </c>
      <c r="F167" s="1">
        <v>0</v>
      </c>
      <c r="G167" s="2">
        <f t="shared" si="0"/>
        <v>243296.79444</v>
      </c>
      <c r="H167" s="2">
        <f t="shared" si="1"/>
        <v>0.88999999995576218</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260806</v>
      </c>
      <c r="D168" s="1">
        <f>'PR-RAS'!E172</f>
        <v>251142.19</v>
      </c>
      <c r="E168" s="1">
        <v>0</v>
      </c>
      <c r="F168" s="1">
        <v>0</v>
      </c>
      <c r="G168" s="2">
        <f t="shared" si="0"/>
        <v>127436.09346</v>
      </c>
      <c r="H168" s="2">
        <f t="shared" si="1"/>
        <v>0.19000000000232831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7207</v>
      </c>
      <c r="D169" s="1">
        <f>'PR-RAS'!E173</f>
        <v>17727.78</v>
      </c>
      <c r="E169" s="1">
        <v>0</v>
      </c>
      <c r="F169" s="1">
        <v>0</v>
      </c>
      <c r="G169" s="2">
        <f t="shared" si="0"/>
        <v>7167.3100800000002</v>
      </c>
      <c r="H169" s="2">
        <f t="shared" si="1"/>
        <v>0.22000000000116415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7688.95</v>
      </c>
      <c r="D170" s="1">
        <f>'PR-RAS'!E174</f>
        <v>12448.48</v>
      </c>
      <c r="E170" s="1">
        <v>0</v>
      </c>
      <c r="F170" s="1">
        <v>0</v>
      </c>
      <c r="G170" s="2">
        <f t="shared" si="0"/>
        <v>5507.0187900000001</v>
      </c>
      <c r="H170" s="2">
        <f t="shared" si="1"/>
        <v>0.52999999999974534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5902.07</v>
      </c>
      <c r="D172" s="1">
        <f>'PR-RAS'!E176</f>
        <v>5538.67</v>
      </c>
      <c r="E172" s="1">
        <v>0</v>
      </c>
      <c r="F172" s="1">
        <v>0</v>
      </c>
      <c r="G172" s="2">
        <f t="shared" si="0"/>
        <v>2903.4791100000002</v>
      </c>
      <c r="H172" s="2">
        <f t="shared" si="1"/>
        <v>0.3999999999996362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347584.36</v>
      </c>
      <c r="D173" s="1">
        <f>'PR-RAS'!E177</f>
        <v>593908.03000000014</v>
      </c>
      <c r="E173" s="1">
        <v>0</v>
      </c>
      <c r="F173" s="1">
        <v>0</v>
      </c>
      <c r="G173" s="2">
        <f t="shared" si="0"/>
        <v>264088.87224000006</v>
      </c>
      <c r="H173" s="2">
        <f t="shared" si="1"/>
        <v>0.39000000013038516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7477.37</v>
      </c>
      <c r="D174" s="1">
        <f>'PR-RAS'!E178</f>
        <v>6424.42</v>
      </c>
      <c r="E174" s="1">
        <v>0</v>
      </c>
      <c r="F174" s="1">
        <v>0</v>
      </c>
      <c r="G174" s="2">
        <f t="shared" si="0"/>
        <v>3516.4343299999996</v>
      </c>
      <c r="H174" s="2">
        <f t="shared" si="1"/>
        <v>0.78999999999996362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181783.46</v>
      </c>
      <c r="D175" s="1">
        <f>'PR-RAS'!E179</f>
        <v>411060.56</v>
      </c>
      <c r="E175" s="1">
        <v>0</v>
      </c>
      <c r="F175" s="1">
        <v>0</v>
      </c>
      <c r="G175" s="2">
        <f t="shared" si="0"/>
        <v>174679.39691999997</v>
      </c>
      <c r="H175" s="2">
        <f t="shared" si="1"/>
        <v>0.89999999999417923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1749.9</v>
      </c>
      <c r="D176" s="1">
        <f>'PR-RAS'!E180</f>
        <v>2459.6999999999998</v>
      </c>
      <c r="E176" s="1">
        <v>0</v>
      </c>
      <c r="F176" s="1">
        <v>0</v>
      </c>
      <c r="G176" s="2">
        <f t="shared" si="0"/>
        <v>1167.1274999999998</v>
      </c>
      <c r="H176" s="2">
        <f t="shared" si="1"/>
        <v>0.40000000000009095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110384.7</v>
      </c>
      <c r="D177" s="1">
        <f>'PR-RAS'!E181</f>
        <v>104893.73</v>
      </c>
      <c r="E177" s="1">
        <v>0</v>
      </c>
      <c r="F177" s="1">
        <v>0</v>
      </c>
      <c r="G177" s="2">
        <f t="shared" si="0"/>
        <v>56350.300159999992</v>
      </c>
      <c r="H177" s="2">
        <f t="shared" si="1"/>
        <v>0.57000000000698492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995.5</v>
      </c>
      <c r="D178" s="1">
        <f>'PR-RAS'!E182</f>
        <v>1195.0999999999999</v>
      </c>
      <c r="E178" s="1">
        <v>0</v>
      </c>
      <c r="F178" s="1">
        <v>0</v>
      </c>
      <c r="G178" s="2">
        <f t="shared" si="0"/>
        <v>599.26889999999992</v>
      </c>
      <c r="H178" s="2">
        <f t="shared" si="1"/>
        <v>0.59999999999990905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17840.64</v>
      </c>
      <c r="D179" s="1">
        <f>'PR-RAS'!E183</f>
        <v>12995.68</v>
      </c>
      <c r="E179" s="1">
        <v>0</v>
      </c>
      <c r="F179" s="1">
        <v>0</v>
      </c>
      <c r="G179" s="2">
        <f t="shared" si="0"/>
        <v>7802.0959999999995</v>
      </c>
      <c r="H179" s="2">
        <f t="shared" si="1"/>
        <v>0.68000000000029104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18349.55</v>
      </c>
      <c r="D180" s="1">
        <f>'PR-RAS'!E184</f>
        <v>44416.55</v>
      </c>
      <c r="E180" s="1">
        <v>0</v>
      </c>
      <c r="F180" s="1">
        <v>0</v>
      </c>
      <c r="G180" s="2">
        <f t="shared" si="0"/>
        <v>19185.694350000002</v>
      </c>
      <c r="H180" s="2">
        <f t="shared" si="1"/>
        <v>0.89999999999781721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8542.2999999999993</v>
      </c>
      <c r="D181" s="1">
        <f>'PR-RAS'!E185</f>
        <v>9762.2999999999993</v>
      </c>
      <c r="E181" s="1">
        <v>0</v>
      </c>
      <c r="F181" s="1">
        <v>0</v>
      </c>
      <c r="G181" s="2">
        <f t="shared" si="0"/>
        <v>5052.0419999999995</v>
      </c>
      <c r="H181" s="2">
        <f t="shared" si="1"/>
        <v>0.59999999999854481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460.94</v>
      </c>
      <c r="D182" s="1">
        <f>'PR-RAS'!E186</f>
        <v>699.99</v>
      </c>
      <c r="E182" s="1">
        <v>0</v>
      </c>
      <c r="F182" s="1">
        <v>0</v>
      </c>
      <c r="G182" s="2">
        <f t="shared" si="0"/>
        <v>336.82652000000002</v>
      </c>
      <c r="H182" s="2">
        <f t="shared" si="1"/>
        <v>6.9999999999993179E-2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6950.83</v>
      </c>
      <c r="D184" s="1">
        <f>'PR-RAS'!E188</f>
        <v>7531.72</v>
      </c>
      <c r="E184" s="1">
        <v>0</v>
      </c>
      <c r="F184" s="1">
        <v>0</v>
      </c>
      <c r="G184" s="2">
        <f t="shared" si="0"/>
        <v>4028.61141</v>
      </c>
      <c r="H184" s="2">
        <f t="shared" si="1"/>
        <v>0.4499999999998181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1763.87</v>
      </c>
      <c r="D185" s="1">
        <f>'PR-RAS'!E189</f>
        <v>1971.39</v>
      </c>
      <c r="E185" s="1">
        <v>0</v>
      </c>
      <c r="F185" s="1">
        <v>0</v>
      </c>
      <c r="G185" s="2">
        <f t="shared" si="0"/>
        <v>1050.0236</v>
      </c>
      <c r="H185" s="2">
        <f t="shared" si="1"/>
        <v>0.52000000000020918</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4663.71</v>
      </c>
      <c r="D186" s="1">
        <f>'PR-RAS'!E190</f>
        <v>4918.45</v>
      </c>
      <c r="E186" s="1">
        <v>0</v>
      </c>
      <c r="F186" s="1">
        <v>0</v>
      </c>
      <c r="G186" s="2">
        <f t="shared" si="0"/>
        <v>2682.61285</v>
      </c>
      <c r="H186" s="2">
        <f t="shared" si="1"/>
        <v>0.73999999999978172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523.25</v>
      </c>
      <c r="D191" s="1">
        <f>'PR-RAS'!E195</f>
        <v>641.88</v>
      </c>
      <c r="E191" s="1">
        <v>0</v>
      </c>
      <c r="F191" s="1">
        <v>0</v>
      </c>
      <c r="G191" s="2">
        <f t="shared" si="0"/>
        <v>343.33190000000002</v>
      </c>
      <c r="H191" s="2">
        <f t="shared" si="1"/>
        <v>0.37000000000000455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4814.76</v>
      </c>
      <c r="D192" s="1">
        <f>'PR-RAS'!E196</f>
        <v>9512.74</v>
      </c>
      <c r="E192" s="1">
        <v>0</v>
      </c>
      <c r="F192" s="1">
        <v>0</v>
      </c>
      <c r="G192" s="2">
        <f t="shared" si="0"/>
        <v>4553.4858399999994</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4814.76</v>
      </c>
      <c r="D206" s="1">
        <f>'PR-RAS'!E210</f>
        <v>9512.74</v>
      </c>
      <c r="E206" s="1">
        <v>0</v>
      </c>
      <c r="F206" s="1">
        <v>0</v>
      </c>
      <c r="G206" s="2">
        <f t="shared" si="0"/>
        <v>4887.2491999999993</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2321.98</v>
      </c>
      <c r="D207" s="1">
        <f>'PR-RAS'!E211</f>
        <v>3488.18</v>
      </c>
      <c r="E207" s="1">
        <v>0</v>
      </c>
      <c r="F207" s="1">
        <v>0</v>
      </c>
      <c r="G207" s="2">
        <f t="shared" si="0"/>
        <v>1915.45804</v>
      </c>
      <c r="H207" s="2">
        <f t="shared" si="1"/>
        <v>0.1999999999998181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2350.11</v>
      </c>
      <c r="D209" s="1">
        <f>'PR-RAS'!E213</f>
        <v>1002.62</v>
      </c>
      <c r="E209" s="1">
        <v>0</v>
      </c>
      <c r="F209" s="1">
        <v>0</v>
      </c>
      <c r="G209" s="2">
        <f t="shared" si="0"/>
        <v>905.91280000000006</v>
      </c>
      <c r="H209" s="2">
        <f t="shared" si="1"/>
        <v>0.49000000000012278</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142.66999999999999</v>
      </c>
      <c r="D210" s="1">
        <f>'PR-RAS'!E214</f>
        <v>5021.9399999999996</v>
      </c>
      <c r="E210" s="1">
        <v>0</v>
      </c>
      <c r="F210" s="1">
        <v>0</v>
      </c>
      <c r="G210" s="2">
        <f t="shared" si="0"/>
        <v>2128.9889499999999</v>
      </c>
      <c r="H210" s="2">
        <f t="shared" si="1"/>
        <v>0.39000000000041268</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26738.269999999997</v>
      </c>
      <c r="D248" s="1">
        <f>'PR-RAS'!E252</f>
        <v>23796.43</v>
      </c>
      <c r="E248" s="1">
        <v>0</v>
      </c>
      <c r="F248" s="1">
        <v>0</v>
      </c>
      <c r="G248" s="2">
        <f t="shared" si="0"/>
        <v>18359.789110000002</v>
      </c>
      <c r="H248" s="2">
        <f t="shared" si="1"/>
        <v>0.69999999999708962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26738.269999999997</v>
      </c>
      <c r="D255" s="1">
        <f>'PR-RAS'!E259</f>
        <v>23796.43</v>
      </c>
      <c r="E255" s="1">
        <v>0</v>
      </c>
      <c r="F255" s="1">
        <v>0</v>
      </c>
      <c r="G255" s="2">
        <f t="shared" si="0"/>
        <v>18880.107020000003</v>
      </c>
      <c r="H255" s="2">
        <f t="shared" si="1"/>
        <v>0.69999999999708962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13808.71</v>
      </c>
      <c r="D256" s="1">
        <f>'PR-RAS'!E260</f>
        <v>15207.83</v>
      </c>
      <c r="E256" s="1">
        <v>0</v>
      </c>
      <c r="F256" s="1">
        <v>0</v>
      </c>
      <c r="G256" s="2">
        <f t="shared" si="0"/>
        <v>11277.214349999998</v>
      </c>
      <c r="H256" s="2">
        <f t="shared" si="1"/>
        <v>0.46000000000094587</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12929.56</v>
      </c>
      <c r="D257" s="1">
        <f>'PR-RAS'!E261</f>
        <v>8588.6</v>
      </c>
      <c r="E257" s="1">
        <v>0</v>
      </c>
      <c r="F257" s="1">
        <v>0</v>
      </c>
      <c r="G257" s="2">
        <f t="shared" si="0"/>
        <v>7707.3305600000003</v>
      </c>
      <c r="H257" s="2">
        <f t="shared" si="1"/>
        <v>0.84000000000014552</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1101.5999999999999</v>
      </c>
      <c r="D259" s="1">
        <f>'PR-RAS'!E263</f>
        <v>0</v>
      </c>
      <c r="E259" s="1">
        <v>0</v>
      </c>
      <c r="F259" s="1">
        <v>0</v>
      </c>
      <c r="G259" s="2">
        <f t="shared" si="0"/>
        <v>284.21279999999996</v>
      </c>
      <c r="H259" s="2">
        <f t="shared" si="1"/>
        <v>0.40000000000009095</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1101.5999999999999</v>
      </c>
      <c r="D269" s="1">
        <f>'PR-RAS'!E273</f>
        <v>0</v>
      </c>
      <c r="E269" s="1">
        <v>0</v>
      </c>
      <c r="F269" s="1">
        <v>0</v>
      </c>
      <c r="G269" s="2">
        <f t="shared" si="8"/>
        <v>295.22879999999998</v>
      </c>
      <c r="H269" s="2">
        <f t="shared" si="9"/>
        <v>0.40000000000009095</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1101.5999999999999</v>
      </c>
      <c r="D274" s="1">
        <f>'PR-RAS'!E278</f>
        <v>0</v>
      </c>
      <c r="E274" s="1">
        <v>0</v>
      </c>
      <c r="F274" s="1">
        <v>0</v>
      </c>
      <c r="G274" s="2">
        <f t="shared" si="8"/>
        <v>300.73680000000002</v>
      </c>
      <c r="H274" s="2">
        <f t="shared" si="9"/>
        <v>0.40000000000009095</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3403074.46</v>
      </c>
      <c r="D285" s="1">
        <f>'PR-RAS'!E289</f>
        <v>4714283.05</v>
      </c>
      <c r="E285" s="1">
        <v>0</v>
      </c>
      <c r="F285" s="1">
        <v>0</v>
      </c>
      <c r="G285" s="2">
        <f t="shared" si="8"/>
        <v>3644185.9190399991</v>
      </c>
      <c r="H285" s="2">
        <f t="shared" si="9"/>
        <v>0.50999999977648258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120334.03000000026</v>
      </c>
      <c r="D286" s="1">
        <f>'PR-RAS'!E290</f>
        <v>60091.669999999925</v>
      </c>
      <c r="E286" s="1">
        <v>0</v>
      </c>
      <c r="F286" s="1">
        <v>0</v>
      </c>
      <c r="G286" s="2">
        <f t="shared" si="8"/>
        <v>68547.450450000033</v>
      </c>
      <c r="H286" s="2">
        <f t="shared" si="9"/>
        <v>0.36000000033527613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46278.73</v>
      </c>
      <c r="E288" s="1">
        <v>0</v>
      </c>
      <c r="F288" s="1">
        <v>0</v>
      </c>
      <c r="G288" s="2">
        <f t="shared" si="8"/>
        <v>26563.991020000001</v>
      </c>
      <c r="H288" s="2">
        <f t="shared" si="9"/>
        <v>0.26999999999679858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36706.980000000003</v>
      </c>
      <c r="D289" s="1">
        <f>'PR-RAS'!E293</f>
        <v>0</v>
      </c>
      <c r="E289" s="1">
        <v>0</v>
      </c>
      <c r="F289" s="1">
        <v>0</v>
      </c>
      <c r="G289" s="2">
        <f t="shared" si="8"/>
        <v>10571.61024</v>
      </c>
      <c r="H289" s="2">
        <f t="shared" si="9"/>
        <v>1.9999999996798579E-2</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23317.85</v>
      </c>
      <c r="D290" s="1">
        <f>'PR-RAS'!E294</f>
        <v>0</v>
      </c>
      <c r="E290" s="1">
        <v>0</v>
      </c>
      <c r="F290" s="1">
        <v>0</v>
      </c>
      <c r="G290" s="2">
        <f t="shared" si="8"/>
        <v>6738.8586499999992</v>
      </c>
      <c r="H290" s="2">
        <f t="shared" si="9"/>
        <v>0.15000000000145519</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742.86</v>
      </c>
      <c r="D291" s="1">
        <f>'PR-RAS'!E295</f>
        <v>0</v>
      </c>
      <c r="E291" s="1">
        <v>0</v>
      </c>
      <c r="F291" s="1">
        <v>0</v>
      </c>
      <c r="G291" s="2">
        <f t="shared" si="8"/>
        <v>215.42939999999999</v>
      </c>
      <c r="H291" s="2">
        <f t="shared" si="9"/>
        <v>0.13999999999998636</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37348.32</v>
      </c>
      <c r="D345" s="1">
        <f>'PR-RAS'!E350</f>
        <v>106370.4</v>
      </c>
      <c r="E345" s="1">
        <v>0</v>
      </c>
      <c r="F345" s="1">
        <v>0</v>
      </c>
      <c r="G345" s="2">
        <f t="shared" si="8"/>
        <v>86030.657279999985</v>
      </c>
      <c r="H345" s="2">
        <f t="shared" si="9"/>
        <v>0.7199999999938882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37348.32</v>
      </c>
      <c r="D358" s="1">
        <f>'PR-RAS'!E363</f>
        <v>106370.4</v>
      </c>
      <c r="E358" s="1">
        <v>0</v>
      </c>
      <c r="F358" s="1">
        <v>0</v>
      </c>
      <c r="G358" s="2">
        <f t="shared" si="8"/>
        <v>89281.815839999996</v>
      </c>
      <c r="H358" s="2">
        <f t="shared" si="9"/>
        <v>0.7199999999938882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17348.32</v>
      </c>
      <c r="D364" s="1">
        <f>'PR-RAS'!E369</f>
        <v>106370.4</v>
      </c>
      <c r="E364" s="1">
        <v>0</v>
      </c>
      <c r="F364" s="1">
        <v>0</v>
      </c>
      <c r="G364" s="2">
        <f t="shared" si="8"/>
        <v>83522.350559999992</v>
      </c>
      <c r="H364" s="2">
        <f t="shared" si="9"/>
        <v>0.7199999999938882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18386</v>
      </c>
      <c r="E365" s="1">
        <v>0</v>
      </c>
      <c r="F365" s="1">
        <v>0</v>
      </c>
      <c r="G365" s="2">
        <f t="shared" si="8"/>
        <v>13385.008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14922.48</v>
      </c>
      <c r="E368" s="1">
        <v>0</v>
      </c>
      <c r="F368" s="1">
        <v>0</v>
      </c>
      <c r="G368" s="2">
        <f t="shared" si="8"/>
        <v>10953.10032</v>
      </c>
      <c r="H368" s="2">
        <f t="shared" si="9"/>
        <v>0.47999999999956344</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17348.32</v>
      </c>
      <c r="D371" s="1">
        <f>'PR-RAS'!E376</f>
        <v>73061.919999999998</v>
      </c>
      <c r="E371" s="1">
        <v>0</v>
      </c>
      <c r="F371" s="1">
        <v>0</v>
      </c>
      <c r="G371" s="2">
        <f t="shared" si="8"/>
        <v>60484.699200000003</v>
      </c>
      <c r="H371" s="2">
        <f t="shared" si="9"/>
        <v>0.40000000000145519</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20000</v>
      </c>
      <c r="D373" s="1">
        <f>'PR-RAS'!E378</f>
        <v>0</v>
      </c>
      <c r="E373" s="1">
        <v>0</v>
      </c>
      <c r="F373" s="1">
        <v>0</v>
      </c>
      <c r="G373" s="2">
        <f t="shared" si="8"/>
        <v>7440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20000</v>
      </c>
      <c r="D374" s="1">
        <f>'PR-RAS'!E379</f>
        <v>0</v>
      </c>
      <c r="E374" s="1">
        <v>0</v>
      </c>
      <c r="F374" s="1">
        <v>0</v>
      </c>
      <c r="G374" s="2">
        <f t="shared" si="8"/>
        <v>7460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37348.32</v>
      </c>
      <c r="D403" s="1">
        <f>'PR-RAS'!E408</f>
        <v>106370.4</v>
      </c>
      <c r="E403" s="1">
        <v>0</v>
      </c>
      <c r="F403" s="1">
        <v>0</v>
      </c>
      <c r="G403" s="2">
        <f t="shared" si="8"/>
        <v>100535.82624000001</v>
      </c>
      <c r="H403" s="2">
        <f t="shared" si="9"/>
        <v>0.7199999999938882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3523408.49</v>
      </c>
      <c r="D407" s="1">
        <f>'PR-RAS'!E412</f>
        <v>4774374.72</v>
      </c>
      <c r="E407" s="1">
        <v>0</v>
      </c>
      <c r="F407" s="1">
        <v>0</v>
      </c>
      <c r="G407" s="2">
        <f t="shared" si="8"/>
        <v>5307296.1195800006</v>
      </c>
      <c r="H407" s="2">
        <f t="shared" si="9"/>
        <v>0.77000000048428774</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3440422.78</v>
      </c>
      <c r="D408" s="1">
        <f>'PR-RAS'!E413</f>
        <v>4820653.45</v>
      </c>
      <c r="E408" s="1">
        <v>0</v>
      </c>
      <c r="F408" s="1">
        <v>0</v>
      </c>
      <c r="G408" s="2">
        <f t="shared" si="8"/>
        <v>5324263.9797599996</v>
      </c>
      <c r="H408" s="2">
        <f t="shared" si="9"/>
        <v>0.67000000039115548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82985.710000000428</v>
      </c>
      <c r="D409" s="1">
        <f>'PR-RAS'!E414</f>
        <v>0</v>
      </c>
      <c r="E409" s="1">
        <v>0</v>
      </c>
      <c r="F409" s="1">
        <v>0</v>
      </c>
      <c r="G409" s="2">
        <f t="shared" si="8"/>
        <v>33858.169680000174</v>
      </c>
      <c r="H409" s="2">
        <f t="shared" si="9"/>
        <v>0.28999999957159162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46278.730000000447</v>
      </c>
      <c r="E410" s="1">
        <v>0</v>
      </c>
      <c r="F410" s="1">
        <v>0</v>
      </c>
      <c r="G410" s="2">
        <f t="shared" si="8"/>
        <v>37856.001140000364</v>
      </c>
      <c r="H410" s="2">
        <f t="shared" si="9"/>
        <v>0.26999999955296516</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46278.73</v>
      </c>
      <c r="E411" s="1">
        <v>0</v>
      </c>
      <c r="F411" s="1">
        <v>0</v>
      </c>
      <c r="G411" s="2">
        <f t="shared" si="8"/>
        <v>37948.558600000004</v>
      </c>
      <c r="H411" s="2">
        <f t="shared" si="9"/>
        <v>0.26999999999679858</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36706.980000000003</v>
      </c>
      <c r="D412" s="1">
        <f>'PR-RAS'!E417</f>
        <v>0</v>
      </c>
      <c r="E412" s="1">
        <v>0</v>
      </c>
      <c r="F412" s="1">
        <v>0</v>
      </c>
      <c r="G412" s="2">
        <f t="shared" si="8"/>
        <v>15086.56878</v>
      </c>
      <c r="H412" s="2">
        <f t="shared" si="9"/>
        <v>1.9999999996798579E-2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23317.85</v>
      </c>
      <c r="D413" s="1">
        <f>'PR-RAS'!E418</f>
        <v>0</v>
      </c>
      <c r="E413" s="1">
        <v>0</v>
      </c>
      <c r="F413" s="1">
        <v>0</v>
      </c>
      <c r="G413" s="2">
        <f t="shared" si="8"/>
        <v>9606.9541999999983</v>
      </c>
      <c r="H413" s="2">
        <f t="shared" si="9"/>
        <v>0.15000000000145519</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3523408.49</v>
      </c>
      <c r="D633" s="1">
        <f>'PR-RAS'!E639</f>
        <v>4774374.72</v>
      </c>
      <c r="E633" s="1">
        <v>0</v>
      </c>
      <c r="F633" s="1">
        <v>0</v>
      </c>
      <c r="G633" s="2">
        <f t="shared" si="10"/>
        <v>8261603.81176</v>
      </c>
      <c r="H633" s="2">
        <f t="shared" si="11"/>
        <v>0.77000000048428774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3440422.78</v>
      </c>
      <c r="D634" s="1">
        <f>'PR-RAS'!E640</f>
        <v>4820653.45</v>
      </c>
      <c r="E634" s="1">
        <v>0</v>
      </c>
      <c r="F634" s="1">
        <v>0</v>
      </c>
      <c r="G634" s="2">
        <f t="shared" si="10"/>
        <v>8280734.8874399997</v>
      </c>
      <c r="H634" s="2">
        <f t="shared" si="11"/>
        <v>0.67000000039115548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82985.710000000428</v>
      </c>
      <c r="D635" s="1">
        <f>'PR-RAS'!E641</f>
        <v>0</v>
      </c>
      <c r="E635" s="1">
        <v>0</v>
      </c>
      <c r="F635" s="1">
        <v>0</v>
      </c>
      <c r="G635" s="2">
        <f t="shared" si="10"/>
        <v>52612.940140000275</v>
      </c>
      <c r="H635" s="2">
        <f t="shared" si="11"/>
        <v>0.28999999957159162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46278.730000000447</v>
      </c>
      <c r="E636" s="1">
        <v>0</v>
      </c>
      <c r="F636" s="1">
        <v>0</v>
      </c>
      <c r="G636" s="2">
        <f t="shared" si="10"/>
        <v>58773.987100000566</v>
      </c>
      <c r="H636" s="2">
        <f t="shared" si="11"/>
        <v>0.26999999955296516</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46278.73</v>
      </c>
      <c r="E637" s="1">
        <v>0</v>
      </c>
      <c r="F637" s="1">
        <v>0</v>
      </c>
      <c r="G637" s="2">
        <f t="shared" si="10"/>
        <v>58866.544560000002</v>
      </c>
      <c r="H637" s="2">
        <f t="shared" si="11"/>
        <v>0.26999999999679858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36706.980000000003</v>
      </c>
      <c r="D638" s="1">
        <f>'PR-RAS'!E644</f>
        <v>0</v>
      </c>
      <c r="E638" s="1">
        <v>0</v>
      </c>
      <c r="F638" s="1">
        <v>0</v>
      </c>
      <c r="G638" s="2">
        <f t="shared" si="10"/>
        <v>23382.346260000002</v>
      </c>
      <c r="H638" s="2">
        <f t="shared" si="11"/>
        <v>1.9999999996798579E-2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46278.730000000425</v>
      </c>
      <c r="D639" s="1">
        <f>'PR-RAS'!E645</f>
        <v>0</v>
      </c>
      <c r="E639" s="1">
        <v>0</v>
      </c>
      <c r="F639" s="1">
        <v>0</v>
      </c>
      <c r="G639" s="2">
        <f t="shared" si="10"/>
        <v>29525.82974000027</v>
      </c>
      <c r="H639" s="2">
        <f t="shared" si="11"/>
        <v>0.26999999957479304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4.4383341446518898E-10</v>
      </c>
      <c r="E640" s="1">
        <v>0</v>
      </c>
      <c r="F640" s="1">
        <v>0</v>
      </c>
      <c r="G640" s="2">
        <f t="shared" si="10"/>
        <v>5.672191036865115E-10</v>
      </c>
      <c r="H640" s="2">
        <f t="shared" si="11"/>
        <v>4.4383341446518898E-10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201267.36</v>
      </c>
      <c r="D641" s="1">
        <f>'PR-RAS'!E647</f>
        <v>0</v>
      </c>
      <c r="E641" s="1">
        <v>0</v>
      </c>
      <c r="F641" s="1">
        <v>0</v>
      </c>
      <c r="G641" s="2">
        <f t="shared" si="10"/>
        <v>128811.11039999999</v>
      </c>
      <c r="H641" s="2">
        <f t="shared" si="11"/>
        <v>0.35999999998603016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122971.64</v>
      </c>
      <c r="D642" s="1">
        <f>'PR-RAS'!E649</f>
        <v>119144.55</v>
      </c>
      <c r="E642" s="1">
        <v>0</v>
      </c>
      <c r="F642" s="1">
        <v>0</v>
      </c>
      <c r="G642" s="2">
        <f t="shared" si="10"/>
        <v>231568.13433999999</v>
      </c>
      <c r="H642" s="2">
        <f t="shared" si="11"/>
        <v>0.80999999999767169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3804848.16</v>
      </c>
      <c r="D643" s="1">
        <f>'PR-RAS'!E650</f>
        <v>6400749.3200000003</v>
      </c>
      <c r="E643" s="1">
        <v>0</v>
      </c>
      <c r="F643" s="1">
        <v>0</v>
      </c>
      <c r="G643" s="2">
        <f t="shared" si="10"/>
        <v>10661274.6456</v>
      </c>
      <c r="H643" s="2">
        <f t="shared" si="11"/>
        <v>0.48000000044703484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3808675.25</v>
      </c>
      <c r="D644" s="1">
        <f>'PR-RAS'!E651</f>
        <v>6073188.6500000004</v>
      </c>
      <c r="E644" s="1">
        <v>0</v>
      </c>
      <c r="F644" s="1">
        <v>0</v>
      </c>
      <c r="G644" s="2">
        <f t="shared" si="10"/>
        <v>10259098.789650001</v>
      </c>
      <c r="H644" s="2">
        <f t="shared" si="11"/>
        <v>0.59999999962747097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119144.55000000028</v>
      </c>
      <c r="D645" s="1">
        <f>'PR-RAS'!E652</f>
        <v>446705.21999999974</v>
      </c>
      <c r="E645" s="1">
        <v>0</v>
      </c>
      <c r="F645" s="1">
        <v>0</v>
      </c>
      <c r="G645" s="2">
        <f t="shared" si="10"/>
        <v>652085.4135599999</v>
      </c>
      <c r="H645" s="2">
        <f t="shared" si="11"/>
        <v>0.66999999945983291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137</v>
      </c>
      <c r="D647" s="1">
        <f>'PR-RAS'!E654</f>
        <v>126</v>
      </c>
      <c r="E647" s="1">
        <v>0</v>
      </c>
      <c r="F647" s="1">
        <v>0</v>
      </c>
      <c r="G647" s="2">
        <f t="shared" si="10"/>
        <v>251.29400000000001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94</v>
      </c>
      <c r="D649" s="1">
        <f>'PR-RAS'!E656</f>
        <v>101</v>
      </c>
      <c r="E649" s="1">
        <v>0</v>
      </c>
      <c r="F649" s="1">
        <v>0</v>
      </c>
      <c r="G649" s="2">
        <f t="shared" si="10"/>
        <v>191.80799999999999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6947.12</v>
      </c>
      <c r="D669" s="1">
        <f>'PR-RAS'!E676</f>
        <v>8100</v>
      </c>
      <c r="E669" s="1">
        <v>0</v>
      </c>
      <c r="F669" s="1">
        <v>0</v>
      </c>
      <c r="G669" s="2">
        <f t="shared" si="10"/>
        <v>15462.276159999999</v>
      </c>
      <c r="H669" s="2">
        <f t="shared" si="11"/>
        <v>0.11999999999989086</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2280969.5</v>
      </c>
      <c r="D703" s="1">
        <f>'PR-RAS'!E710</f>
        <v>2337991.37</v>
      </c>
      <c r="E703" s="1">
        <v>0</v>
      </c>
      <c r="F703" s="1">
        <v>0</v>
      </c>
      <c r="G703" s="2">
        <f t="shared" si="10"/>
        <v>4883780.47248</v>
      </c>
      <c r="H703" s="2">
        <f t="shared" si="11"/>
        <v>0.87000000011175871</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4324.8100000000004</v>
      </c>
      <c r="D705" s="1">
        <f>'PR-RAS'!E712</f>
        <v>2048.6999999999998</v>
      </c>
      <c r="E705" s="1">
        <v>0</v>
      </c>
      <c r="F705" s="1">
        <v>0</v>
      </c>
      <c r="G705" s="2">
        <f t="shared" si="10"/>
        <v>5929.2358399999994</v>
      </c>
      <c r="H705" s="2">
        <f t="shared" si="11"/>
        <v>0.48999999999978172</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12950.3</v>
      </c>
      <c r="D709" s="1">
        <f>'PR-RAS'!E716</f>
        <v>16252.08</v>
      </c>
      <c r="E709" s="1">
        <v>0</v>
      </c>
      <c r="F709" s="1">
        <v>0</v>
      </c>
      <c r="G709" s="2">
        <f t="shared" si="10"/>
        <v>32181.757679999999</v>
      </c>
      <c r="H709" s="2">
        <f t="shared" si="11"/>
        <v>0.37999999999919964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10174.77</v>
      </c>
      <c r="D710" s="1">
        <f>'PR-RAS'!E717</f>
        <v>7063.04</v>
      </c>
      <c r="E710" s="1">
        <v>0</v>
      </c>
      <c r="F710" s="1">
        <v>0</v>
      </c>
      <c r="G710" s="2">
        <f t="shared" si="10"/>
        <v>17229.302649999998</v>
      </c>
      <c r="H710" s="2">
        <f t="shared" si="11"/>
        <v>0.26999999999952706</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86122.31</v>
      </c>
      <c r="D711" s="1">
        <f>'PR-RAS'!E718</f>
        <v>91701.25</v>
      </c>
      <c r="E711" s="1">
        <v>0</v>
      </c>
      <c r="F711" s="1">
        <v>0</v>
      </c>
      <c r="G711" s="2">
        <f t="shared" si="10"/>
        <v>191362.6151</v>
      </c>
      <c r="H711" s="2">
        <f t="shared" si="11"/>
        <v>0.55999999999767169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17840.64</v>
      </c>
      <c r="D713" s="1">
        <f>'PR-RAS'!E720</f>
        <v>12995.68</v>
      </c>
      <c r="E713" s="1">
        <v>0</v>
      </c>
      <c r="F713" s="1">
        <v>0</v>
      </c>
      <c r="G713" s="2">
        <f t="shared" si="10"/>
        <v>31208.383999999998</v>
      </c>
      <c r="H713" s="2">
        <f t="shared" si="11"/>
        <v>0.68000000000029104</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10342.620000000001</v>
      </c>
      <c r="D715" s="1">
        <f>'PR-RAS'!E722</f>
        <v>29507.24</v>
      </c>
      <c r="E715" s="1">
        <v>0</v>
      </c>
      <c r="F715" s="1">
        <v>0</v>
      </c>
      <c r="G715" s="2">
        <f t="shared" si="10"/>
        <v>49520.969400000002</v>
      </c>
      <c r="H715" s="2">
        <f t="shared" si="11"/>
        <v>0.62000000000080036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6662.53</v>
      </c>
      <c r="D716" s="1">
        <f>'PR-RAS'!E723</f>
        <v>14438.66</v>
      </c>
      <c r="E716" s="1">
        <v>0</v>
      </c>
      <c r="F716" s="1">
        <v>0</v>
      </c>
      <c r="G716" s="2">
        <f t="shared" si="10"/>
        <v>25410.992749999998</v>
      </c>
      <c r="H716" s="2">
        <f t="shared" si="11"/>
        <v>0.81000000000040018</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1763.87</v>
      </c>
      <c r="D718" s="1">
        <f>'PR-RAS'!E725</f>
        <v>1971.39</v>
      </c>
      <c r="E718" s="1">
        <v>0</v>
      </c>
      <c r="F718" s="1">
        <v>0</v>
      </c>
      <c r="G718" s="2">
        <f t="shared" si="10"/>
        <v>4091.6680499999998</v>
      </c>
      <c r="H718" s="2">
        <f t="shared" si="11"/>
        <v>0.52000000000020918</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4663.71</v>
      </c>
      <c r="D719" s="1">
        <f>'PR-RAS'!E726</f>
        <v>4918.45</v>
      </c>
      <c r="E719" s="1">
        <v>0</v>
      </c>
      <c r="F719" s="1">
        <v>0</v>
      </c>
      <c r="G719" s="2">
        <f t="shared" si="10"/>
        <v>10411.437980000001</v>
      </c>
      <c r="H719" s="2">
        <f t="shared" si="11"/>
        <v>0.73999999999978172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13808.71</v>
      </c>
      <c r="D809" s="1">
        <f>'PR-RAS'!E816</f>
        <v>15207.83</v>
      </c>
      <c r="E809" s="1">
        <v>0</v>
      </c>
      <c r="F809" s="1">
        <v>0</v>
      </c>
      <c r="G809" s="2">
        <f t="shared" si="10"/>
        <v>35733.290959999998</v>
      </c>
      <c r="H809" s="2">
        <f t="shared" si="11"/>
        <v>0.46000000000094587</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12929.56</v>
      </c>
      <c r="D817" s="1">
        <f>'PR-RAS'!E824</f>
        <v>8588.6</v>
      </c>
      <c r="E817" s="1">
        <v>0</v>
      </c>
      <c r="F817" s="1">
        <v>0</v>
      </c>
      <c r="G817" s="2">
        <f t="shared" si="18"/>
        <v>24567.116160000001</v>
      </c>
      <c r="H817" s="2">
        <f t="shared" si="19"/>
        <v>0.84000000000014552</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3244919.4400000004</v>
      </c>
      <c r="D984" s="6">
        <f>BILANCA!E6</f>
        <v>3336800.3800000004</v>
      </c>
      <c r="E984" s="6">
        <v>0</v>
      </c>
      <c r="F984" s="6">
        <v>0</v>
      </c>
      <c r="G984" s="7">
        <f t="shared" ref="G984:G1241" si="22">B984/1000*C984+B984/500*D984</f>
        <v>9918.5202000000027</v>
      </c>
      <c r="H984" s="7">
        <f t="shared" si="19"/>
        <v>0.82000000076368451</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2902179.8700000006</v>
      </c>
      <c r="D985" s="1">
        <f>BILANCA!E7</f>
        <v>2869193.2800000003</v>
      </c>
      <c r="E985" s="1">
        <v>0</v>
      </c>
      <c r="F985" s="1">
        <v>0</v>
      </c>
      <c r="G985" s="2">
        <f t="shared" si="22"/>
        <v>17281.132860000005</v>
      </c>
      <c r="H985" s="2">
        <f t="shared" si="19"/>
        <v>0.40999999968335032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2890624.3100000005</v>
      </c>
      <c r="D990" s="1">
        <f>BILANCA!E12</f>
        <v>2857201.6100000003</v>
      </c>
      <c r="E990" s="1">
        <v>0</v>
      </c>
      <c r="F990" s="1">
        <v>0</v>
      </c>
      <c r="G990" s="2">
        <f t="shared" si="22"/>
        <v>60235.192710000018</v>
      </c>
      <c r="H990" s="2">
        <f t="shared" si="19"/>
        <v>0.70000000018626451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2682133.9200000004</v>
      </c>
      <c r="D991" s="1">
        <f>BILANCA!E13</f>
        <v>2590170.66</v>
      </c>
      <c r="E991" s="1">
        <v>0</v>
      </c>
      <c r="F991" s="1">
        <v>0</v>
      </c>
      <c r="G991" s="2">
        <f t="shared" si="22"/>
        <v>62899.801920000013</v>
      </c>
      <c r="H991" s="2">
        <f t="shared" si="19"/>
        <v>0.41999999945983291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6219118.8600000003</v>
      </c>
      <c r="D993" s="1">
        <f>BILANCA!E15</f>
        <v>6219118.8600000003</v>
      </c>
      <c r="E993" s="1">
        <v>0</v>
      </c>
      <c r="F993" s="1">
        <v>0</v>
      </c>
      <c r="G993" s="2">
        <f t="shared" si="22"/>
        <v>186573.56580000001</v>
      </c>
      <c r="H993" s="2">
        <f t="shared" si="19"/>
        <v>0.27999999932944775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3536984.94</v>
      </c>
      <c r="D996" s="1">
        <f>BILANCA!E18</f>
        <v>3628948.2</v>
      </c>
      <c r="E996" s="1">
        <v>0</v>
      </c>
      <c r="F996" s="1">
        <v>0</v>
      </c>
      <c r="G996" s="2">
        <f t="shared" si="22"/>
        <v>140333.45741999999</v>
      </c>
      <c r="H996" s="2">
        <f t="shared" si="19"/>
        <v>0.26000000024214387</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188490.39</v>
      </c>
      <c r="D997" s="1">
        <f>BILANCA!E19</f>
        <v>251030.94999999995</v>
      </c>
      <c r="E997" s="1">
        <v>0</v>
      </c>
      <c r="F997" s="1">
        <v>0</v>
      </c>
      <c r="G997" s="2">
        <f t="shared" si="22"/>
        <v>9667.7320599999985</v>
      </c>
      <c r="H997" s="2">
        <f t="shared" si="19"/>
        <v>0.44000000006053597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4596.29</v>
      </c>
      <c r="D998" s="1">
        <f>BILANCA!E20</f>
        <v>22982.29</v>
      </c>
      <c r="E998" s="1">
        <v>0</v>
      </c>
      <c r="F998" s="1">
        <v>0</v>
      </c>
      <c r="G998" s="2">
        <f t="shared" si="22"/>
        <v>758.41305</v>
      </c>
      <c r="H998" s="2">
        <f t="shared" si="19"/>
        <v>0.58000000000083674</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2187.84</v>
      </c>
      <c r="D999" s="1">
        <f>BILANCA!E21</f>
        <v>2187.84</v>
      </c>
      <c r="E999" s="1">
        <v>0</v>
      </c>
      <c r="F999" s="1">
        <v>0</v>
      </c>
      <c r="G999" s="2">
        <f t="shared" si="22"/>
        <v>105.01632000000001</v>
      </c>
      <c r="H999" s="2">
        <f t="shared" si="19"/>
        <v>0.31999999999970896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163319.60999999999</v>
      </c>
      <c r="D1000" s="1">
        <f>BILANCA!E22</f>
        <v>163319.60999999999</v>
      </c>
      <c r="E1000" s="1">
        <v>0</v>
      </c>
      <c r="F1000" s="1">
        <v>0</v>
      </c>
      <c r="G1000" s="2">
        <f t="shared" si="22"/>
        <v>8329.3001100000001</v>
      </c>
      <c r="H1000" s="2">
        <f t="shared" si="19"/>
        <v>0.78000000002793968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109786.38</v>
      </c>
      <c r="D1001" s="1">
        <f>BILANCA!E23</f>
        <v>115788.11</v>
      </c>
      <c r="E1001" s="1">
        <v>0</v>
      </c>
      <c r="F1001" s="1">
        <v>0</v>
      </c>
      <c r="G1001" s="2">
        <f t="shared" si="22"/>
        <v>6144.5267999999996</v>
      </c>
      <c r="H1001" s="2">
        <f t="shared" si="19"/>
        <v>0.49000000000523869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610653.12</v>
      </c>
      <c r="D1004" s="1">
        <f>BILANCA!E26</f>
        <v>665769.38</v>
      </c>
      <c r="E1004" s="1">
        <v>0</v>
      </c>
      <c r="F1004" s="1">
        <v>0</v>
      </c>
      <c r="G1004" s="2">
        <f t="shared" si="22"/>
        <v>40786.029480000005</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702052.85</v>
      </c>
      <c r="D1006" s="1">
        <f>BILANCA!E28</f>
        <v>719016.28</v>
      </c>
      <c r="E1006" s="1">
        <v>0</v>
      </c>
      <c r="F1006" s="1">
        <v>0</v>
      </c>
      <c r="G1006" s="2">
        <f t="shared" si="22"/>
        <v>49221.96443</v>
      </c>
      <c r="H1006" s="2">
        <f t="shared" si="19"/>
        <v>0.43000000005122274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20000</v>
      </c>
      <c r="D1007" s="1">
        <f>BILANCA!E29</f>
        <v>16000</v>
      </c>
      <c r="E1007" s="1">
        <v>0</v>
      </c>
      <c r="F1007" s="1">
        <v>0</v>
      </c>
      <c r="G1007" s="2">
        <f t="shared" si="22"/>
        <v>1248</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32593.21</v>
      </c>
      <c r="D1008" s="1">
        <f>BILANCA!E30</f>
        <v>32593.21</v>
      </c>
      <c r="E1008" s="1">
        <v>0</v>
      </c>
      <c r="F1008" s="1">
        <v>0</v>
      </c>
      <c r="G1008" s="2">
        <f t="shared" si="22"/>
        <v>2444.4907499999999</v>
      </c>
      <c r="H1008" s="2">
        <f t="shared" si="19"/>
        <v>0.41999999999825377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12593.21</v>
      </c>
      <c r="D1012" s="1">
        <f>BILANCA!E34</f>
        <v>16593.21</v>
      </c>
      <c r="E1012" s="1">
        <v>0</v>
      </c>
      <c r="F1012" s="1">
        <v>0</v>
      </c>
      <c r="G1012" s="2">
        <f t="shared" si="22"/>
        <v>1327.6092699999999</v>
      </c>
      <c r="H1012" s="2">
        <f t="shared" si="19"/>
        <v>0.41999999999825377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161611.25</v>
      </c>
      <c r="D1032" s="1">
        <f>BILANCA!E54</f>
        <v>165290.51999999999</v>
      </c>
      <c r="E1032" s="1">
        <v>0</v>
      </c>
      <c r="F1032" s="1">
        <v>0</v>
      </c>
      <c r="G1032" s="2">
        <f t="shared" si="22"/>
        <v>24117.422209999997</v>
      </c>
      <c r="H1032" s="2">
        <f t="shared" si="19"/>
        <v>0.73000000001047738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161611.25</v>
      </c>
      <c r="D1033" s="1">
        <f>BILANCA!E55</f>
        <v>165290.51999999999</v>
      </c>
      <c r="E1033" s="1">
        <v>0</v>
      </c>
      <c r="F1033" s="1">
        <v>0</v>
      </c>
      <c r="G1033" s="2">
        <f t="shared" si="22"/>
        <v>24609.6145</v>
      </c>
      <c r="H1033" s="2">
        <f t="shared" si="19"/>
        <v>0.73000000001047738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11555.56</v>
      </c>
      <c r="D1041" s="1">
        <f>BILANCA!E63</f>
        <v>11991.67</v>
      </c>
      <c r="E1041" s="1">
        <v>0</v>
      </c>
      <c r="F1041" s="1">
        <v>0</v>
      </c>
      <c r="G1041" s="2">
        <f t="shared" si="22"/>
        <v>2061.2562000000003</v>
      </c>
      <c r="H1041" s="2">
        <f t="shared" si="19"/>
        <v>0.77000000000043656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11555.56</v>
      </c>
      <c r="D1042" s="1">
        <f>BILANCA!E64</f>
        <v>11991.67</v>
      </c>
      <c r="E1042" s="1">
        <v>0</v>
      </c>
      <c r="F1042" s="1">
        <v>0</v>
      </c>
      <c r="G1042" s="2">
        <f t="shared" si="22"/>
        <v>2096.7950999999998</v>
      </c>
      <c r="H1042" s="2">
        <f t="shared" si="19"/>
        <v>0.77000000000043656</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342739.56999999995</v>
      </c>
      <c r="D1046" s="1">
        <f>BILANCA!E68</f>
        <v>467607.09999999992</v>
      </c>
      <c r="E1046" s="1">
        <v>0</v>
      </c>
      <c r="F1046" s="1">
        <v>0</v>
      </c>
      <c r="G1046" s="2">
        <f t="shared" si="22"/>
        <v>80511.087509999983</v>
      </c>
      <c r="H1046" s="2">
        <f t="shared" si="19"/>
        <v>0.52999999996973202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119144.54999999999</v>
      </c>
      <c r="D1047" s="1">
        <f>BILANCA!E69</f>
        <v>446705.22</v>
      </c>
      <c r="E1047" s="1">
        <v>0</v>
      </c>
      <c r="F1047" s="1">
        <v>0</v>
      </c>
      <c r="G1047" s="2">
        <f t="shared" si="22"/>
        <v>64803.519359999998</v>
      </c>
      <c r="H1047" s="2">
        <f t="shared" si="19"/>
        <v>0.66999999998370185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116644.54999999999</v>
      </c>
      <c r="D1048" s="1">
        <f>BILANCA!E70</f>
        <v>444205.22</v>
      </c>
      <c r="E1048" s="1">
        <v>0</v>
      </c>
      <c r="F1048" s="1">
        <v>0</v>
      </c>
      <c r="G1048" s="2">
        <f t="shared" si="22"/>
        <v>65328.574349999995</v>
      </c>
      <c r="H1048" s="2">
        <f t="shared" si="19"/>
        <v>0.66999999998370185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116306.01</v>
      </c>
      <c r="D1050" s="1">
        <f>BILANCA!E72</f>
        <v>444205.22</v>
      </c>
      <c r="E1050" s="1">
        <v>0</v>
      </c>
      <c r="F1050" s="1">
        <v>0</v>
      </c>
      <c r="G1050" s="2">
        <f t="shared" si="22"/>
        <v>67316.00215</v>
      </c>
      <c r="H1050" s="2">
        <f t="shared" si="19"/>
        <v>0.22999999996682163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338.54</v>
      </c>
      <c r="D1052" s="1">
        <f>BILANCA!E74</f>
        <v>0</v>
      </c>
      <c r="E1052" s="1">
        <v>0</v>
      </c>
      <c r="F1052" s="1">
        <v>0</v>
      </c>
      <c r="G1052" s="2">
        <f t="shared" si="22"/>
        <v>23.359260000000003</v>
      </c>
      <c r="H1052" s="2">
        <f t="shared" si="19"/>
        <v>0.45999999999997954</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2500</v>
      </c>
      <c r="D1054" s="1">
        <f>BILANCA!E76</f>
        <v>2500</v>
      </c>
      <c r="E1054" s="1">
        <v>0</v>
      </c>
      <c r="F1054" s="1">
        <v>0</v>
      </c>
      <c r="G1054" s="2">
        <f t="shared" si="22"/>
        <v>532.49999999999989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10407.11</v>
      </c>
      <c r="D1056" s="1">
        <f>BILANCA!E78</f>
        <v>15489.470000000001</v>
      </c>
      <c r="E1056" s="1">
        <v>0</v>
      </c>
      <c r="F1056" s="1">
        <v>0</v>
      </c>
      <c r="G1056" s="2">
        <f t="shared" si="22"/>
        <v>3021.1816500000004</v>
      </c>
      <c r="H1056" s="2">
        <f t="shared" si="19"/>
        <v>0.58000000000174623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6104.73</v>
      </c>
      <c r="D1062" s="1">
        <f>BILANCA!E84</f>
        <v>6664.43</v>
      </c>
      <c r="E1062" s="1">
        <v>0</v>
      </c>
      <c r="F1062" s="1">
        <v>0</v>
      </c>
      <c r="G1062" s="2">
        <f t="shared" si="22"/>
        <v>1535.2536100000002</v>
      </c>
      <c r="H1062" s="2">
        <f t="shared" si="19"/>
        <v>0.7000000000007276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4302.38</v>
      </c>
      <c r="D1064" s="1">
        <f>BILANCA!E86</f>
        <v>8825.0400000000009</v>
      </c>
      <c r="E1064" s="1">
        <v>0</v>
      </c>
      <c r="F1064" s="1">
        <v>0</v>
      </c>
      <c r="G1064" s="2">
        <f t="shared" si="22"/>
        <v>1778.1492600000001</v>
      </c>
      <c r="H1064" s="2">
        <f t="shared" si="19"/>
        <v>0.42000000000098225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11920.550000000003</v>
      </c>
      <c r="D1124" s="1">
        <f>BILANCA!E146</f>
        <v>5412.41</v>
      </c>
      <c r="E1124" s="1">
        <v>0</v>
      </c>
      <c r="F1124" s="1">
        <v>0</v>
      </c>
      <c r="G1124" s="2">
        <f t="shared" si="22"/>
        <v>3207.09717</v>
      </c>
      <c r="H1124" s="2">
        <f t="shared" si="23"/>
        <v>0.8599999999969441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22574.99</v>
      </c>
      <c r="D1137" s="1">
        <f>BILANCA!E159</f>
        <v>15833.93</v>
      </c>
      <c r="E1137" s="1">
        <v>0</v>
      </c>
      <c r="F1137" s="1">
        <v>0</v>
      </c>
      <c r="G1137" s="2">
        <f t="shared" si="22"/>
        <v>8353.3989000000001</v>
      </c>
      <c r="H1137" s="2">
        <f t="shared" si="23"/>
        <v>7.9999999998108251E-2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742.86</v>
      </c>
      <c r="D1138" s="1">
        <f>BILANCA!E160</f>
        <v>975.78</v>
      </c>
      <c r="E1138" s="1">
        <v>0</v>
      </c>
      <c r="F1138" s="1">
        <v>0</v>
      </c>
      <c r="G1138" s="2">
        <f t="shared" si="22"/>
        <v>417.63510000000002</v>
      </c>
      <c r="H1138" s="2">
        <f t="shared" si="23"/>
        <v>0.36000000000001364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11397.3</v>
      </c>
      <c r="D1141" s="1">
        <f>BILANCA!E163</f>
        <v>11397.3</v>
      </c>
      <c r="E1141" s="1">
        <v>0</v>
      </c>
      <c r="F1141" s="1">
        <v>0</v>
      </c>
      <c r="G1141" s="2">
        <f t="shared" si="22"/>
        <v>5402.3201999999992</v>
      </c>
      <c r="H1141" s="2">
        <f t="shared" si="23"/>
        <v>0.59999999999854481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201267.36</v>
      </c>
      <c r="D1148" s="1">
        <f>BILANCA!E170</f>
        <v>0</v>
      </c>
      <c r="E1148" s="1">
        <v>0</v>
      </c>
      <c r="F1148" s="1">
        <v>0</v>
      </c>
      <c r="G1148" s="2">
        <f t="shared" si="22"/>
        <v>33209.114399999999</v>
      </c>
      <c r="H1148" s="2">
        <f t="shared" si="23"/>
        <v>0.35999999998603016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201267.36</v>
      </c>
      <c r="D1149" s="1">
        <f>BILANCA!E171</f>
        <v>0</v>
      </c>
      <c r="E1149" s="1">
        <v>0</v>
      </c>
      <c r="F1149" s="1">
        <v>0</v>
      </c>
      <c r="G1149" s="2">
        <f t="shared" si="22"/>
        <v>33410.381759999997</v>
      </c>
      <c r="H1149" s="2">
        <f t="shared" si="23"/>
        <v>0.35999999998603016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3244919.4399999995</v>
      </c>
      <c r="D1152" s="1">
        <f>BILANCA!E175</f>
        <v>3336800.38</v>
      </c>
      <c r="E1152" s="1">
        <v>0</v>
      </c>
      <c r="F1152" s="1">
        <v>0</v>
      </c>
      <c r="G1152" s="2">
        <f t="shared" si="22"/>
        <v>1676229.9138</v>
      </c>
      <c r="H1152" s="2">
        <f t="shared" si="23"/>
        <v>0.81999999936670065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284540.57</v>
      </c>
      <c r="D1153" s="1">
        <f>BILANCA!E176</f>
        <v>462194.55000000005</v>
      </c>
      <c r="E1153" s="1">
        <v>0</v>
      </c>
      <c r="F1153" s="1">
        <v>0</v>
      </c>
      <c r="G1153" s="2">
        <f t="shared" si="22"/>
        <v>205518.04390000005</v>
      </c>
      <c r="H1153" s="2">
        <f t="shared" si="23"/>
        <v>0.87999999994644895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284540.57</v>
      </c>
      <c r="D1154" s="1">
        <f>BILANCA!E177</f>
        <v>462194.55000000005</v>
      </c>
      <c r="E1154" s="1">
        <v>0</v>
      </c>
      <c r="F1154" s="1">
        <v>0</v>
      </c>
      <c r="G1154" s="2">
        <f t="shared" si="22"/>
        <v>206726.97357000003</v>
      </c>
      <c r="H1154" s="2">
        <f t="shared" si="23"/>
        <v>0.87999999994644895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194965.23</v>
      </c>
      <c r="D1155" s="1">
        <f>BILANCA!E178</f>
        <v>259191.18</v>
      </c>
      <c r="E1155" s="1">
        <v>0</v>
      </c>
      <c r="F1155" s="1">
        <v>0</v>
      </c>
      <c r="G1155" s="2">
        <f t="shared" si="22"/>
        <v>122695.78547999999</v>
      </c>
      <c r="H1155" s="2">
        <f t="shared" si="23"/>
        <v>0.41000000000349246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87283.53</v>
      </c>
      <c r="D1156" s="1">
        <f>BILANCA!E179</f>
        <v>68759.45</v>
      </c>
      <c r="E1156" s="1">
        <v>0</v>
      </c>
      <c r="F1156" s="1">
        <v>0</v>
      </c>
      <c r="G1156" s="2">
        <f t="shared" si="22"/>
        <v>38890.820389999993</v>
      </c>
      <c r="H1156" s="2">
        <f t="shared" si="23"/>
        <v>0.91999999999825377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769.29</v>
      </c>
      <c r="D1157" s="1">
        <f>BILANCA!E180</f>
        <v>212.8</v>
      </c>
      <c r="E1157" s="1">
        <v>0</v>
      </c>
      <c r="F1157" s="1">
        <v>0</v>
      </c>
      <c r="G1157" s="2">
        <f t="shared" si="22"/>
        <v>207.91086000000001</v>
      </c>
      <c r="H1157" s="2">
        <f t="shared" si="23"/>
        <v>0.48999999999995225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769.29</v>
      </c>
      <c r="D1160" s="1">
        <f>BILANCA!E183</f>
        <v>212.8</v>
      </c>
      <c r="E1160" s="1">
        <v>0</v>
      </c>
      <c r="F1160" s="1">
        <v>0</v>
      </c>
      <c r="G1160" s="2">
        <f t="shared" si="22"/>
        <v>211.49552999999997</v>
      </c>
      <c r="H1160" s="2">
        <f t="shared" si="23"/>
        <v>0.48999999999995225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1183.56</v>
      </c>
      <c r="D1163" s="1">
        <f>BILANCA!E186</f>
        <v>750.2</v>
      </c>
      <c r="E1163" s="1">
        <v>0</v>
      </c>
      <c r="F1163" s="1">
        <v>0</v>
      </c>
      <c r="G1163" s="2">
        <f t="shared" si="22"/>
        <v>483.11279999999999</v>
      </c>
      <c r="H1163" s="2">
        <f t="shared" si="23"/>
        <v>0.64000000000010004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338.96</v>
      </c>
      <c r="D1165" s="1">
        <f>BILANCA!E188</f>
        <v>133280.92000000001</v>
      </c>
      <c r="E1165" s="1">
        <v>0</v>
      </c>
      <c r="F1165" s="1">
        <v>0</v>
      </c>
      <c r="G1165" s="2">
        <f t="shared" si="22"/>
        <v>48575.945599999999</v>
      </c>
      <c r="H1165" s="2">
        <f t="shared" si="23"/>
        <v>0.11999999998721478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2960378.8699999996</v>
      </c>
      <c r="D1214" s="1">
        <f>BILANCA!E237</f>
        <v>2874605.83</v>
      </c>
      <c r="E1214" s="1">
        <v>0</v>
      </c>
      <c r="F1214" s="1">
        <v>0</v>
      </c>
      <c r="G1214" s="2">
        <f t="shared" si="22"/>
        <v>2011915.41243</v>
      </c>
      <c r="H1214" s="2">
        <f t="shared" si="23"/>
        <v>0.30000000027939677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2902179.8</v>
      </c>
      <c r="D1215" s="1">
        <f>BILANCA!E238</f>
        <v>2869193.21</v>
      </c>
      <c r="E1215" s="1">
        <v>0</v>
      </c>
      <c r="F1215" s="1">
        <v>0</v>
      </c>
      <c r="G1215" s="2">
        <f t="shared" si="22"/>
        <v>2004611.3630400002</v>
      </c>
      <c r="H1215" s="2">
        <f t="shared" si="23"/>
        <v>0.41000000014901161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2902179.8</v>
      </c>
      <c r="D1216" s="1">
        <f>BILANCA!E239</f>
        <v>2869193.21</v>
      </c>
      <c r="E1216" s="1">
        <v>0</v>
      </c>
      <c r="F1216" s="1">
        <v>0</v>
      </c>
      <c r="G1216" s="2">
        <f t="shared" si="22"/>
        <v>2013251.9292599999</v>
      </c>
      <c r="H1216" s="2">
        <f t="shared" si="23"/>
        <v>0.41000000014901161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174320.52</v>
      </c>
      <c r="D1217" s="1">
        <f>BILANCA!E240</f>
        <v>141767.53</v>
      </c>
      <c r="E1217" s="1">
        <v>0</v>
      </c>
      <c r="F1217" s="1">
        <v>0</v>
      </c>
      <c r="G1217" s="2">
        <f t="shared" si="22"/>
        <v>107138.20572</v>
      </c>
      <c r="H1217" s="2">
        <f t="shared" si="23"/>
        <v>0.95000000001164153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2727859.28</v>
      </c>
      <c r="D1218" s="1">
        <f>BILANCA!E241</f>
        <v>2727425.68</v>
      </c>
      <c r="E1218" s="1">
        <v>0</v>
      </c>
      <c r="F1218" s="1">
        <v>0</v>
      </c>
      <c r="G1218" s="2">
        <f t="shared" si="22"/>
        <v>1922937.0004</v>
      </c>
      <c r="H1218" s="2">
        <f t="shared" si="23"/>
        <v>0.59999999962747097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46278.73</v>
      </c>
      <c r="D1222" s="1">
        <f>BILANCA!E245</f>
        <v>0</v>
      </c>
      <c r="E1222" s="1">
        <v>0</v>
      </c>
      <c r="F1222" s="1">
        <v>0</v>
      </c>
      <c r="G1222" s="2">
        <f t="shared" si="22"/>
        <v>11060.616470000001</v>
      </c>
      <c r="H1222" s="2">
        <f t="shared" si="23"/>
        <v>0.26999999999679858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46278.73</v>
      </c>
      <c r="D1223" s="1">
        <f>BILANCA!E246</f>
        <v>7262.04</v>
      </c>
      <c r="E1223" s="1">
        <v>0</v>
      </c>
      <c r="F1223" s="1">
        <v>0</v>
      </c>
      <c r="G1223" s="2">
        <f t="shared" si="22"/>
        <v>14592.6744</v>
      </c>
      <c r="H1223" s="2">
        <f t="shared" si="23"/>
        <v>0.3099999999967622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46278.73</v>
      </c>
      <c r="D1224" s="1">
        <f>BILANCA!E247</f>
        <v>7262.04</v>
      </c>
      <c r="E1224" s="1">
        <v>0</v>
      </c>
      <c r="F1224" s="1">
        <v>0</v>
      </c>
      <c r="G1224" s="2">
        <f t="shared" si="22"/>
        <v>14653.477210000001</v>
      </c>
      <c r="H1224" s="2">
        <f t="shared" si="23"/>
        <v>0.3099999999967622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7262.04</v>
      </c>
      <c r="E1227" s="1">
        <v>0</v>
      </c>
      <c r="F1227" s="1">
        <v>0</v>
      </c>
      <c r="G1227" s="2">
        <f t="shared" si="22"/>
        <v>3543.8755200000001</v>
      </c>
      <c r="H1227" s="2">
        <f t="shared" si="23"/>
        <v>3.999999999996362E-2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7262.04</v>
      </c>
      <c r="E1229" s="1">
        <v>0</v>
      </c>
      <c r="F1229" s="1">
        <v>0</v>
      </c>
      <c r="G1229" s="2">
        <f t="shared" si="22"/>
        <v>3572.9236799999999</v>
      </c>
      <c r="H1229" s="2">
        <f t="shared" si="23"/>
        <v>3.999999999996362E-2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0.21</v>
      </c>
      <c r="D1231" s="1">
        <f>BILANCA!E254</f>
        <v>0</v>
      </c>
      <c r="E1231" s="1">
        <v>0</v>
      </c>
      <c r="F1231" s="1">
        <v>0</v>
      </c>
      <c r="G1231" s="2">
        <f>B1231/1000*C1231+B1231/500*D1231</f>
        <v>5.2079999999999994E-2</v>
      </c>
      <c r="H1231" s="2">
        <f>ABS(C1231-ROUND(C1231,0))+ABS(D1231-ROUND(D1231,0))</f>
        <v>0.21</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11920.55</v>
      </c>
      <c r="D1232" s="1">
        <f>BILANCA!E255</f>
        <v>5412.62</v>
      </c>
      <c r="E1232" s="1">
        <v>0</v>
      </c>
      <c r="F1232" s="1">
        <v>0</v>
      </c>
      <c r="G1232" s="2">
        <f t="shared" si="22"/>
        <v>5663.7017099999994</v>
      </c>
      <c r="H1232" s="2">
        <f t="shared" si="23"/>
        <v>0.83000000000083674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24818.1</v>
      </c>
      <c r="D1236" s="1">
        <f>BILANCA!E259</f>
        <v>24818.1</v>
      </c>
      <c r="E1236" s="1">
        <v>0</v>
      </c>
      <c r="F1236" s="1">
        <v>0</v>
      </c>
      <c r="G1236" s="2">
        <f t="shared" si="22"/>
        <v>18836.937900000001</v>
      </c>
      <c r="H1236" s="2">
        <f t="shared" si="23"/>
        <v>0.19999999999708962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24818.1</v>
      </c>
      <c r="D1237" s="1">
        <f>BILANCA!E260</f>
        <v>24818.1</v>
      </c>
      <c r="E1237" s="1">
        <v>0</v>
      </c>
      <c r="F1237" s="1">
        <v>0</v>
      </c>
      <c r="G1237" s="2">
        <f t="shared" si="22"/>
        <v>18911.392199999998</v>
      </c>
      <c r="H1237" s="2">
        <f t="shared" si="23"/>
        <v>0.19999999999708962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23317.85</v>
      </c>
      <c r="D1241" s="1">
        <f>BILANCA!E265</f>
        <v>16809.71</v>
      </c>
      <c r="E1241" s="1">
        <v>0</v>
      </c>
      <c r="F1241" s="1">
        <v>0</v>
      </c>
      <c r="G1241" s="2">
        <f t="shared" si="22"/>
        <v>14689.81566</v>
      </c>
      <c r="H1241" s="2">
        <f t="shared" si="23"/>
        <v>0.44000000000232831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4302.38</v>
      </c>
      <c r="D1244" s="1">
        <f>BILANCA!E268</f>
        <v>8825.0400000000009</v>
      </c>
      <c r="E1244" s="1">
        <v>0</v>
      </c>
      <c r="F1244" s="1">
        <v>0</v>
      </c>
      <c r="G1244" s="2">
        <f t="shared" si="24"/>
        <v>5729.5920600000009</v>
      </c>
      <c r="H1244" s="2">
        <f t="shared" si="23"/>
        <v>0.42000000000098225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338.96</v>
      </c>
      <c r="D1263" s="1">
        <f>BILANCA!E287</f>
        <v>0</v>
      </c>
      <c r="E1263" s="1">
        <v>0</v>
      </c>
      <c r="F1263" s="1">
        <v>0</v>
      </c>
      <c r="G1263" s="2">
        <f t="shared" si="24"/>
        <v>94.908799999999999</v>
      </c>
      <c r="H1263" s="2">
        <f t="shared" si="23"/>
        <v>4.0000000000020464E-2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284201.61</v>
      </c>
      <c r="D1264" s="1">
        <f>BILANCA!E288</f>
        <v>462194.55</v>
      </c>
      <c r="E1264" s="1">
        <v>0</v>
      </c>
      <c r="F1264" s="1">
        <v>0</v>
      </c>
      <c r="G1264" s="2">
        <f t="shared" si="24"/>
        <v>339613.98951000004</v>
      </c>
      <c r="H1264" s="2">
        <f t="shared" si="23"/>
        <v>0.84000000002561137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625.79</v>
      </c>
      <c r="E1273" s="1">
        <v>0</v>
      </c>
      <c r="F1273" s="1">
        <v>0</v>
      </c>
      <c r="G1273" s="2">
        <f t="shared" si="24"/>
        <v>362.95819999999998</v>
      </c>
      <c r="H1273" s="2">
        <f t="shared" si="23"/>
        <v>0.21000000000003638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132655.13</v>
      </c>
      <c r="E1278" s="1">
        <v>0</v>
      </c>
      <c r="F1278" s="1">
        <v>0</v>
      </c>
      <c r="G1278" s="2">
        <f t="shared" si="24"/>
        <v>78266.526700000002</v>
      </c>
      <c r="H1278" s="2">
        <f t="shared" si="23"/>
        <v>0.13000000000465661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3440422.78</v>
      </c>
      <c r="D1423" s="1">
        <f>'RAS-funkcijski'!E129</f>
        <v>4820653.45</v>
      </c>
      <c r="E1423" s="1">
        <v>0</v>
      </c>
      <c r="F1423" s="1">
        <v>0</v>
      </c>
      <c r="G1423" s="2">
        <f t="shared" si="24"/>
        <v>1635216.21</v>
      </c>
      <c r="H1423" s="2">
        <f t="shared" si="27"/>
        <v>0.67000000039115548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3440422.78</v>
      </c>
      <c r="D1427" s="1">
        <f>'RAS-funkcijski'!E133</f>
        <v>4820653.45</v>
      </c>
      <c r="E1427" s="1">
        <v>0</v>
      </c>
      <c r="F1427" s="1">
        <v>0</v>
      </c>
      <c r="G1427" s="2">
        <f t="shared" si="24"/>
        <v>1687543.1287200002</v>
      </c>
      <c r="H1427" s="2">
        <f t="shared" si="27"/>
        <v>0.67000000039115548</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3440422.78</v>
      </c>
      <c r="D1435" s="13">
        <f>'RAS-funkcijski'!E141</f>
        <v>4820653.45</v>
      </c>
      <c r="E1435" s="13">
        <v>0</v>
      </c>
      <c r="F1435" s="13">
        <v>0</v>
      </c>
      <c r="G1435" s="14">
        <f t="shared" si="24"/>
        <v>1792196.9661600001</v>
      </c>
      <c r="H1435" s="14">
        <f t="shared" si="27"/>
        <v>0.67000000039115548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106806.51</v>
      </c>
      <c r="D1436" s="6">
        <f>'P-VRIO'!E5</f>
        <v>0</v>
      </c>
      <c r="E1436" s="6">
        <v>0</v>
      </c>
      <c r="F1436" s="6">
        <v>0</v>
      </c>
      <c r="G1436" s="7">
        <f t="shared" si="24"/>
        <v>106.80651</v>
      </c>
      <c r="H1436" s="7">
        <f t="shared" si="27"/>
        <v>0.49000000000523869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106806.51</v>
      </c>
      <c r="D1453" s="1">
        <f>'P-VRIO'!E22</f>
        <v>0</v>
      </c>
      <c r="E1453" s="1">
        <v>0</v>
      </c>
      <c r="F1453" s="1">
        <v>0</v>
      </c>
      <c r="G1453" s="2">
        <f t="shared" si="24"/>
        <v>1922.5171799999998</v>
      </c>
      <c r="H1453" s="2">
        <f t="shared" si="27"/>
        <v>0.49000000000523869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106806.51</v>
      </c>
      <c r="D1454" s="1">
        <f>'P-VRIO'!E23</f>
        <v>0</v>
      </c>
      <c r="E1454" s="1">
        <v>0</v>
      </c>
      <c r="F1454" s="1">
        <v>0</v>
      </c>
      <c r="G1454" s="2">
        <f t="shared" si="24"/>
        <v>2029.3236899999999</v>
      </c>
      <c r="H1454" s="2">
        <f t="shared" si="27"/>
        <v>0.49000000000523869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106370.4</v>
      </c>
      <c r="D1456" s="1">
        <f>'P-VRIO'!E25</f>
        <v>0</v>
      </c>
      <c r="E1456" s="1">
        <v>0</v>
      </c>
      <c r="F1456" s="1">
        <v>0</v>
      </c>
      <c r="G1456" s="2">
        <f t="shared" si="24"/>
        <v>2233.7784000000001</v>
      </c>
      <c r="H1456" s="2">
        <f t="shared" si="27"/>
        <v>0.39999999999417923</v>
      </c>
      <c r="I1456" s="10">
        <f t="shared" si="30"/>
        <v>893.51135998699772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436.11</v>
      </c>
      <c r="D1460" s="1">
        <f>'P-VRIO'!E29</f>
        <v>0</v>
      </c>
      <c r="E1460" s="1">
        <v>0</v>
      </c>
      <c r="F1460" s="1">
        <v>0</v>
      </c>
      <c r="G1460" s="2">
        <f t="shared" si="24"/>
        <v>10.902750000000001</v>
      </c>
      <c r="H1460" s="2">
        <f t="shared" si="27"/>
        <v>0.11000000000001364</v>
      </c>
      <c r="I1460" s="10">
        <f t="shared" si="30"/>
        <v>1.1993025000001489</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284540.57</v>
      </c>
      <c r="D1480" s="6"/>
      <c r="E1480" s="6">
        <v>0</v>
      </c>
      <c r="F1480" s="6">
        <v>0</v>
      </c>
      <c r="G1480" s="7">
        <f t="shared" ref="G1480:G1580" si="34">B1480/1000*C1480</f>
        <v>284.54057</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4766353.97</v>
      </c>
      <c r="D1481" s="1">
        <v>0</v>
      </c>
      <c r="E1481" s="1">
        <v>0</v>
      </c>
      <c r="F1481" s="1">
        <v>0</v>
      </c>
      <c r="G1481" s="2">
        <f t="shared" si="34"/>
        <v>9532.7079400000002</v>
      </c>
      <c r="H1481" s="2">
        <f t="shared" si="35"/>
        <v>3.0000000260770321E-2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4659983.5699999994</v>
      </c>
      <c r="D1483" s="1">
        <v>0</v>
      </c>
      <c r="E1483" s="1">
        <v>0</v>
      </c>
      <c r="F1483" s="1">
        <v>0</v>
      </c>
      <c r="G1483" s="2">
        <f t="shared" si="34"/>
        <v>18639.934279999998</v>
      </c>
      <c r="H1483" s="2">
        <f t="shared" si="35"/>
        <v>0.43000000063329935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2994701.81</v>
      </c>
      <c r="D1484" s="1">
        <v>0</v>
      </c>
      <c r="E1484" s="1">
        <v>0</v>
      </c>
      <c r="F1484" s="1">
        <v>0</v>
      </c>
      <c r="G1484" s="2">
        <f t="shared" si="34"/>
        <v>14973.509050000001</v>
      </c>
      <c r="H1484" s="2">
        <f t="shared" si="35"/>
        <v>0.18999999994412065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1514195.29</v>
      </c>
      <c r="D1485" s="1">
        <v>0</v>
      </c>
      <c r="E1485" s="1">
        <v>0</v>
      </c>
      <c r="F1485" s="1">
        <v>0</v>
      </c>
      <c r="G1485" s="2">
        <f t="shared" si="34"/>
        <v>9085.1717399999998</v>
      </c>
      <c r="H1485" s="2">
        <f t="shared" si="35"/>
        <v>0.2900000000372529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9415.49</v>
      </c>
      <c r="D1486" s="1">
        <v>0</v>
      </c>
      <c r="E1486" s="1">
        <v>0</v>
      </c>
      <c r="F1486" s="1">
        <v>0</v>
      </c>
      <c r="G1486" s="2">
        <f t="shared" si="34"/>
        <v>65.908429999999996</v>
      </c>
      <c r="H1486" s="2">
        <f t="shared" si="35"/>
        <v>0.48999999999978172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8588.6</v>
      </c>
      <c r="D1489" s="1">
        <v>0</v>
      </c>
      <c r="E1489" s="1">
        <v>0</v>
      </c>
      <c r="F1489" s="1">
        <v>0</v>
      </c>
      <c r="G1489" s="2">
        <f t="shared" si="34"/>
        <v>85.88600000000001</v>
      </c>
      <c r="H1489" s="2">
        <f t="shared" si="35"/>
        <v>0.3999999999996362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133082.38</v>
      </c>
      <c r="D1491" s="1">
        <v>0</v>
      </c>
      <c r="E1491" s="1">
        <v>0</v>
      </c>
      <c r="F1491" s="1">
        <v>0</v>
      </c>
      <c r="G1491" s="2">
        <f t="shared" si="34"/>
        <v>1596.98856</v>
      </c>
      <c r="H1491" s="2">
        <f t="shared" si="35"/>
        <v>0.38000000000465661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106370.4</v>
      </c>
      <c r="D1492" s="1">
        <v>0</v>
      </c>
      <c r="E1492" s="1">
        <v>0</v>
      </c>
      <c r="F1492" s="1">
        <v>0</v>
      </c>
      <c r="G1492" s="2">
        <f t="shared" si="34"/>
        <v>1382.8151999999998</v>
      </c>
      <c r="H1492" s="2">
        <f t="shared" si="35"/>
        <v>0.39999999999417923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4588699.9900000012</v>
      </c>
      <c r="D1499" s="1">
        <v>0</v>
      </c>
      <c r="E1499" s="1">
        <v>0</v>
      </c>
      <c r="F1499" s="1">
        <v>0</v>
      </c>
      <c r="G1499" s="2">
        <f t="shared" si="34"/>
        <v>91773.99980000002</v>
      </c>
      <c r="H1499" s="2">
        <f t="shared" si="35"/>
        <v>9.9999988451600075E-3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4482329.5900000008</v>
      </c>
      <c r="D1501" s="1">
        <v>0</v>
      </c>
      <c r="E1501" s="1">
        <v>0</v>
      </c>
      <c r="F1501" s="1">
        <v>0</v>
      </c>
      <c r="G1501" s="2">
        <f t="shared" si="34"/>
        <v>98611.250980000012</v>
      </c>
      <c r="H1501" s="2">
        <f t="shared" si="35"/>
        <v>0.40999999921768904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2930475.86</v>
      </c>
      <c r="D1502" s="1">
        <v>0</v>
      </c>
      <c r="E1502" s="1">
        <v>0</v>
      </c>
      <c r="F1502" s="1">
        <v>0</v>
      </c>
      <c r="G1502" s="2">
        <f t="shared" si="34"/>
        <v>67400.944779999991</v>
      </c>
      <c r="H1502" s="2">
        <f t="shared" si="35"/>
        <v>0.14000000013038516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1532719.37</v>
      </c>
      <c r="D1503" s="1">
        <v>0</v>
      </c>
      <c r="E1503" s="1">
        <v>0</v>
      </c>
      <c r="F1503" s="1">
        <v>0</v>
      </c>
      <c r="G1503" s="2">
        <f t="shared" si="34"/>
        <v>36785.264880000002</v>
      </c>
      <c r="H1503" s="2">
        <f t="shared" si="35"/>
        <v>0.37000000011175871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9971.98</v>
      </c>
      <c r="D1504" s="1">
        <v>0</v>
      </c>
      <c r="E1504" s="1">
        <v>0</v>
      </c>
      <c r="F1504" s="1">
        <v>0</v>
      </c>
      <c r="G1504" s="2">
        <f t="shared" si="34"/>
        <v>249.29949999999999</v>
      </c>
      <c r="H1504" s="2">
        <f t="shared" si="35"/>
        <v>2.0000000000436557E-2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9021.9599999999991</v>
      </c>
      <c r="D1507" s="1">
        <v>0</v>
      </c>
      <c r="E1507" s="1">
        <v>0</v>
      </c>
      <c r="F1507" s="1">
        <v>0</v>
      </c>
      <c r="G1507" s="2">
        <f t="shared" si="34"/>
        <v>252.61487999999997</v>
      </c>
      <c r="H1507" s="2">
        <f t="shared" si="35"/>
        <v>4.0000000000873115E-2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140.41999999999999</v>
      </c>
      <c r="D1509" s="1">
        <v>0</v>
      </c>
      <c r="E1509" s="1">
        <v>0</v>
      </c>
      <c r="F1509" s="1">
        <v>0</v>
      </c>
      <c r="G1509" s="2">
        <f t="shared" si="34"/>
        <v>4.2125999999999992</v>
      </c>
      <c r="H1509" s="2">
        <f t="shared" si="35"/>
        <v>0.41999999999998749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106370.4</v>
      </c>
      <c r="D1510" s="1">
        <v>0</v>
      </c>
      <c r="E1510" s="1">
        <v>0</v>
      </c>
      <c r="F1510" s="1">
        <v>0</v>
      </c>
      <c r="G1510" s="2">
        <f t="shared" si="34"/>
        <v>3297.4823999999999</v>
      </c>
      <c r="H1510" s="2">
        <f t="shared" si="35"/>
        <v>0.39999999999417923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462194.54999999888</v>
      </c>
      <c r="D1517" s="1">
        <v>0</v>
      </c>
      <c r="E1517" s="1">
        <v>0</v>
      </c>
      <c r="F1517" s="1">
        <v>0</v>
      </c>
      <c r="G1517" s="2">
        <f t="shared" si="34"/>
        <v>17563.392899999959</v>
      </c>
      <c r="H1517" s="2">
        <f t="shared" si="35"/>
        <v>0.45000000111758709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266450.52999999997</v>
      </c>
      <c r="D1518" s="1">
        <v>0</v>
      </c>
      <c r="E1518" s="1">
        <v>0</v>
      </c>
      <c r="F1518" s="1">
        <v>0</v>
      </c>
      <c r="G1518" s="2">
        <f t="shared" si="34"/>
        <v>10391.570669999999</v>
      </c>
      <c r="H1518" s="2">
        <f t="shared" si="35"/>
        <v>0.47000000003026798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266450.52999999997</v>
      </c>
      <c r="D1524" s="1">
        <v>0</v>
      </c>
      <c r="E1524" s="1">
        <v>0</v>
      </c>
      <c r="F1524" s="1">
        <v>0</v>
      </c>
      <c r="G1524" s="2">
        <f t="shared" si="34"/>
        <v>11990.273849999998</v>
      </c>
      <c r="H1524" s="2">
        <f t="shared" si="35"/>
        <v>0.47000000003026798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259191.18</v>
      </c>
      <c r="D1525" s="1">
        <v>0</v>
      </c>
      <c r="E1525" s="1">
        <v>0</v>
      </c>
      <c r="F1525" s="1">
        <v>0</v>
      </c>
      <c r="G1525" s="2">
        <f t="shared" si="34"/>
        <v>11922.79428</v>
      </c>
      <c r="H1525" s="2">
        <f t="shared" si="35"/>
        <v>0.17999999999301508</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259191.18</v>
      </c>
      <c r="D1526" s="1">
        <v>0</v>
      </c>
      <c r="E1526" s="1">
        <v>0</v>
      </c>
      <c r="F1526" s="1">
        <v>0</v>
      </c>
      <c r="G1526" s="2">
        <f t="shared" si="34"/>
        <v>12181.98546</v>
      </c>
      <c r="H1526" s="2">
        <f t="shared" si="35"/>
        <v>0.17999999999301508</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7259.35</v>
      </c>
      <c r="D1530" s="1">
        <v>0</v>
      </c>
      <c r="E1530" s="1">
        <v>0</v>
      </c>
      <c r="F1530" s="1">
        <v>0</v>
      </c>
      <c r="G1530" s="2">
        <f t="shared" si="34"/>
        <v>370.22685000000001</v>
      </c>
      <c r="H1530" s="2">
        <f t="shared" si="35"/>
        <v>0.3500000000003638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7259.35</v>
      </c>
      <c r="D1531" s="1">
        <v>0</v>
      </c>
      <c r="E1531" s="1">
        <v>0</v>
      </c>
      <c r="F1531" s="1">
        <v>0</v>
      </c>
      <c r="G1531" s="2">
        <f t="shared" si="34"/>
        <v>377.4862</v>
      </c>
      <c r="H1531" s="2">
        <f t="shared" si="35"/>
        <v>0.3500000000003638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195744.02</v>
      </c>
      <c r="D1576" s="1">
        <v>0</v>
      </c>
      <c r="E1576" s="1">
        <v>0</v>
      </c>
      <c r="F1576" s="1">
        <v>0</v>
      </c>
      <c r="G1576" s="2">
        <f t="shared" si="34"/>
        <v>18987.16994</v>
      </c>
      <c r="H1576" s="2">
        <f t="shared" si="35"/>
        <v>1.9999999989522621E-2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195744.02</v>
      </c>
      <c r="D1578" s="1">
        <v>0</v>
      </c>
      <c r="E1578" s="1">
        <v>0</v>
      </c>
      <c r="F1578" s="1">
        <v>0</v>
      </c>
      <c r="G1578" s="2">
        <f t="shared" si="34"/>
        <v>19378.65798</v>
      </c>
      <c r="H1578" s="2">
        <f t="shared" si="35"/>
        <v>1.9999999989522621E-2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554687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6" workbookViewId="0">
      <selection activeCell="C12" sqref="C12"/>
    </sheetView>
  </sheetViews>
  <sheetFormatPr defaultColWidth="14.44140625" defaultRowHeight="15" customHeight="1" x14ac:dyDescent="0.25"/>
  <cols>
    <col min="1" max="1" width="16.5546875" customWidth="1"/>
    <col min="2" max="2" width="5.5546875" customWidth="1"/>
    <col min="3" max="3" width="37.44140625" customWidth="1"/>
    <col min="4" max="4" width="9.44140625" customWidth="1"/>
    <col min="5" max="5" width="20.21875" customWidth="1"/>
    <col min="6" max="6" width="9.44140625" customWidth="1"/>
    <col min="7" max="7" width="7.5546875" customWidth="1"/>
    <col min="8" max="9" width="16.441406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8027</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3523408.49</v>
      </c>
      <c r="I16" s="170">
        <f>'PR-RAS'!E6</f>
        <v>4774374.72</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3403074.46</v>
      </c>
      <c r="I17" s="170">
        <f>'PR-RAS'!E151</f>
        <v>4714283.05</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46278.730000000425</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4.4383341446518898E-10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2902179.8700000006</v>
      </c>
      <c r="I20" s="173">
        <f>BILANCA!E7</f>
        <v>2869193.2800000003</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342739.56999999995</v>
      </c>
      <c r="I21" s="175">
        <f>BILANCA!E68</f>
        <v>467607.09999999992</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284540.57</v>
      </c>
      <c r="I22" s="175">
        <f>BILANCA!E176</f>
        <v>462194.55000000005</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2960378.8699999996</v>
      </c>
      <c r="I23" s="177">
        <f>BILANCA!E237</f>
        <v>2874605.83</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3440422.78</v>
      </c>
      <c r="I28" s="179">
        <f>'RAS-funkcijski'!E141</f>
        <v>4820653.45</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106806.51</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106806.51</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284540.57</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462194.54999999888</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266450.52999999997</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195744.02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00" zoomScaleNormal="100" workbookViewId="0">
      <selection activeCell="B416" sqref="B416"/>
    </sheetView>
  </sheetViews>
  <sheetFormatPr defaultColWidth="14.44140625" defaultRowHeight="15" customHeight="1" x14ac:dyDescent="0.2"/>
  <cols>
    <col min="1" max="1" width="13.44140625" style="189" customWidth="1"/>
    <col min="2" max="2" width="60.5546875" style="234" customWidth="1"/>
    <col min="3" max="3" width="12.5546875" style="189" customWidth="1"/>
    <col min="4" max="5" width="14.5546875" style="70" customWidth="1"/>
    <col min="6" max="6" width="8.554687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3523408.49</v>
      </c>
      <c r="E6" s="51">
        <f>E7+E44+E50+E82+E106+E124+E133+E139</f>
        <v>4774374.72</v>
      </c>
      <c r="F6" s="52">
        <f t="shared" ref="F6:F131" si="0">IF(D6&lt;&gt;0,IF(E6/D6&gt;=100,"&gt;&gt;100",E6/D6*100),"-")</f>
        <v>135.50443366275704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6947.12</v>
      </c>
      <c r="E50" s="51">
        <f>E51+E54+E59+E62+E65+E68+E71+E74+E77</f>
        <v>8100</v>
      </c>
      <c r="F50" s="52">
        <f t="shared" si="0"/>
        <v>116.59507824825252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2.8"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6947.12</v>
      </c>
      <c r="E68" s="51">
        <f t="shared" si="15"/>
        <v>8100</v>
      </c>
      <c r="F68" s="52">
        <f t="shared" si="0"/>
        <v>116.59507824825252</v>
      </c>
    </row>
    <row r="69" spans="1:6" ht="12.75" customHeight="1" x14ac:dyDescent="0.2">
      <c r="A69" s="53" t="s">
        <v>184</v>
      </c>
      <c r="B69" s="85" t="s">
        <v>185</v>
      </c>
      <c r="C69" s="50" t="s">
        <v>184</v>
      </c>
      <c r="D69" s="242">
        <v>6947.12</v>
      </c>
      <c r="E69" s="242">
        <v>8100</v>
      </c>
      <c r="F69" s="52">
        <f t="shared" si="0"/>
        <v>116.59507824825252</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2292706.88</v>
      </c>
      <c r="E106" s="51">
        <f t="shared" si="23"/>
        <v>2347771.2799999998</v>
      </c>
      <c r="F106" s="52">
        <f t="shared" si="0"/>
        <v>102.40172001402988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2292706.88</v>
      </c>
      <c r="E112" s="51">
        <f t="shared" si="25"/>
        <v>2347771.2799999998</v>
      </c>
      <c r="F112" s="52">
        <f t="shared" si="0"/>
        <v>102.40172001402988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2292706.88</v>
      </c>
      <c r="E117" s="242">
        <v>2347771.2799999998</v>
      </c>
      <c r="F117" s="52">
        <f t="shared" si="0"/>
        <v>102.40172001402988</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32384.16</v>
      </c>
      <c r="E124" s="51">
        <f t="shared" si="27"/>
        <v>23457.550000000003</v>
      </c>
      <c r="F124" s="52">
        <f t="shared" si="0"/>
        <v>72.435258472043131</v>
      </c>
    </row>
    <row r="125" spans="1:6" ht="12.75" customHeight="1" x14ac:dyDescent="0.2">
      <c r="A125" s="53">
        <v>661</v>
      </c>
      <c r="B125" s="86" t="s">
        <v>296</v>
      </c>
      <c r="C125" s="50" t="s">
        <v>297</v>
      </c>
      <c r="D125" s="51">
        <f t="shared" ref="D125:E125" si="28">SUM(D126:D127)</f>
        <v>16912.57</v>
      </c>
      <c r="E125" s="51">
        <f t="shared" si="28"/>
        <v>20260.150000000001</v>
      </c>
      <c r="F125" s="52">
        <f t="shared" si="0"/>
        <v>119.79344357480856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16912.57</v>
      </c>
      <c r="E127" s="242">
        <v>20260.150000000001</v>
      </c>
      <c r="F127" s="52">
        <f t="shared" si="0"/>
        <v>119.79344357480856</v>
      </c>
    </row>
    <row r="128" spans="1:6" ht="22.8" x14ac:dyDescent="0.2">
      <c r="A128" s="53">
        <v>663</v>
      </c>
      <c r="B128" s="231" t="s">
        <v>302</v>
      </c>
      <c r="C128" s="50" t="s">
        <v>303</v>
      </c>
      <c r="D128" s="51">
        <f t="shared" ref="D128:E128" si="29">SUM(D129:D132)</f>
        <v>15471.59</v>
      </c>
      <c r="E128" s="51">
        <f t="shared" si="29"/>
        <v>3197.4</v>
      </c>
      <c r="F128" s="52">
        <f t="shared" si="0"/>
        <v>20.666266363056415</v>
      </c>
    </row>
    <row r="129" spans="1:6" ht="12.75" customHeight="1" x14ac:dyDescent="0.2">
      <c r="A129" s="53">
        <v>6631</v>
      </c>
      <c r="B129" s="86" t="s">
        <v>304</v>
      </c>
      <c r="C129" s="50" t="s">
        <v>305</v>
      </c>
      <c r="D129" s="242">
        <v>15471.59</v>
      </c>
      <c r="E129" s="242">
        <v>3197.4</v>
      </c>
      <c r="F129" s="52">
        <f t="shared" si="0"/>
        <v>20.666266363056415</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1191370.33</v>
      </c>
      <c r="E133" s="51">
        <f t="shared" si="30"/>
        <v>2395045.89</v>
      </c>
      <c r="F133" s="52">
        <f t="shared" ref="F133:F223" si="31">IF(D133&lt;&gt;0,IF(E133/D133&gt;=100,"&gt;&gt;100",E133/D133*100),"-")</f>
        <v>201.03286355972955</v>
      </c>
    </row>
    <row r="134" spans="1:6" ht="22.8" x14ac:dyDescent="0.2">
      <c r="A134" s="53">
        <v>671</v>
      </c>
      <c r="B134" s="232" t="s">
        <v>314</v>
      </c>
      <c r="C134" s="50" t="s">
        <v>315</v>
      </c>
      <c r="D134" s="51">
        <f t="shared" ref="D134:E134" si="32">SUM(D135:D137)</f>
        <v>1191370.33</v>
      </c>
      <c r="E134" s="51">
        <f t="shared" si="32"/>
        <v>2395045.89</v>
      </c>
      <c r="F134" s="52">
        <f t="shared" si="31"/>
        <v>201.03286355972955</v>
      </c>
    </row>
    <row r="135" spans="1:6" ht="12.75" customHeight="1" x14ac:dyDescent="0.2">
      <c r="A135" s="53">
        <v>6711</v>
      </c>
      <c r="B135" s="85" t="s">
        <v>316</v>
      </c>
      <c r="C135" s="50" t="s">
        <v>317</v>
      </c>
      <c r="D135" s="242">
        <v>1191370.33</v>
      </c>
      <c r="E135" s="242">
        <v>2307234.9300000002</v>
      </c>
      <c r="F135" s="52">
        <f t="shared" si="31"/>
        <v>193.66227879789486</v>
      </c>
    </row>
    <row r="136" spans="1:6" ht="22.8" x14ac:dyDescent="0.2">
      <c r="A136" s="53">
        <v>6712</v>
      </c>
      <c r="B136" s="232" t="s">
        <v>318</v>
      </c>
      <c r="C136" s="50" t="s">
        <v>319</v>
      </c>
      <c r="D136" s="242">
        <v>0</v>
      </c>
      <c r="E136" s="242">
        <v>87810.96</v>
      </c>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3403074.46</v>
      </c>
      <c r="E151" s="51">
        <f t="shared" si="35"/>
        <v>4714283.05</v>
      </c>
      <c r="F151" s="52">
        <f t="shared" si="31"/>
        <v>138.5301175572867</v>
      </c>
    </row>
    <row r="152" spans="1:6" ht="12.75" customHeight="1" x14ac:dyDescent="0.2">
      <c r="A152" s="53">
        <v>31</v>
      </c>
      <c r="B152" s="85" t="s">
        <v>349</v>
      </c>
      <c r="C152" s="50" t="s">
        <v>35</v>
      </c>
      <c r="D152" s="51">
        <f t="shared" ref="D152:E152" si="36">D153+D158+D159</f>
        <v>2155311.81</v>
      </c>
      <c r="E152" s="51">
        <f t="shared" si="36"/>
        <v>3154111.48</v>
      </c>
      <c r="F152" s="52">
        <f t="shared" si="31"/>
        <v>146.34130733965586</v>
      </c>
    </row>
    <row r="153" spans="1:6" ht="12.75" customHeight="1" x14ac:dyDescent="0.2">
      <c r="A153" s="53">
        <v>311</v>
      </c>
      <c r="B153" s="85" t="s">
        <v>350</v>
      </c>
      <c r="C153" s="50" t="s">
        <v>351</v>
      </c>
      <c r="D153" s="51">
        <f t="shared" ref="D153:E153" si="37">SUM(D154:D157)</f>
        <v>1763622.73</v>
      </c>
      <c r="E153" s="51">
        <f t="shared" si="37"/>
        <v>2491115.42</v>
      </c>
      <c r="F153" s="52">
        <f t="shared" si="31"/>
        <v>141.24990439423516</v>
      </c>
    </row>
    <row r="154" spans="1:6" ht="12.75" customHeight="1" x14ac:dyDescent="0.2">
      <c r="A154" s="53">
        <v>3111</v>
      </c>
      <c r="B154" s="85" t="s">
        <v>352</v>
      </c>
      <c r="C154" s="50" t="s">
        <v>353</v>
      </c>
      <c r="D154" s="242">
        <v>1734287.17</v>
      </c>
      <c r="E154" s="242">
        <v>2423695.02</v>
      </c>
      <c r="F154" s="52">
        <f t="shared" si="31"/>
        <v>139.75165485425347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29335.56</v>
      </c>
      <c r="E156" s="242">
        <v>67420.399999999994</v>
      </c>
      <c r="F156" s="52">
        <f t="shared" si="31"/>
        <v>229.82482693359179</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110022.18</v>
      </c>
      <c r="E158" s="242">
        <v>253183.27</v>
      </c>
      <c r="F158" s="52">
        <f t="shared" si="31"/>
        <v>230.12020848887013</v>
      </c>
    </row>
    <row r="159" spans="1:6" ht="12.75" customHeight="1" x14ac:dyDescent="0.2">
      <c r="A159" s="53">
        <v>313</v>
      </c>
      <c r="B159" s="85" t="s">
        <v>362</v>
      </c>
      <c r="C159" s="50" t="s">
        <v>363</v>
      </c>
      <c r="D159" s="51">
        <f t="shared" ref="D159:E159" si="38">SUM(D160:D162)</f>
        <v>281666.90000000002</v>
      </c>
      <c r="E159" s="51">
        <f t="shared" si="38"/>
        <v>409812.79</v>
      </c>
      <c r="F159" s="52">
        <f t="shared" si="31"/>
        <v>145.49554455990389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281666.90000000002</v>
      </c>
      <c r="E161" s="242">
        <v>409812.79</v>
      </c>
      <c r="F161" s="52">
        <f t="shared" si="31"/>
        <v>145.49554455990389</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1215108.02</v>
      </c>
      <c r="E163" s="51">
        <f t="shared" si="39"/>
        <v>1526862.4000000001</v>
      </c>
      <c r="F163" s="52">
        <f t="shared" si="31"/>
        <v>125.65651570631557</v>
      </c>
    </row>
    <row r="164" spans="1:6" ht="12.75" customHeight="1" x14ac:dyDescent="0.2">
      <c r="A164" s="53">
        <v>321</v>
      </c>
      <c r="B164" s="85" t="s">
        <v>371</v>
      </c>
      <c r="C164" s="50" t="s">
        <v>372</v>
      </c>
      <c r="D164" s="51">
        <f t="shared" ref="D164:E164" si="40">SUM(D165:D168)</f>
        <v>90026.68</v>
      </c>
      <c r="E164" s="51">
        <f t="shared" si="40"/>
        <v>98972.38</v>
      </c>
      <c r="F164" s="52">
        <f t="shared" si="31"/>
        <v>109.9367209809359</v>
      </c>
    </row>
    <row r="165" spans="1:6" ht="12.75" customHeight="1" x14ac:dyDescent="0.2">
      <c r="A165" s="53">
        <v>3211</v>
      </c>
      <c r="B165" s="85" t="s">
        <v>373</v>
      </c>
      <c r="C165" s="50" t="s">
        <v>374</v>
      </c>
      <c r="D165" s="242">
        <v>513.83000000000004</v>
      </c>
      <c r="E165" s="242">
        <v>4324.88</v>
      </c>
      <c r="F165" s="52">
        <f t="shared" si="31"/>
        <v>841.69472393593207</v>
      </c>
    </row>
    <row r="166" spans="1:6" ht="12.75" customHeight="1" x14ac:dyDescent="0.2">
      <c r="A166" s="53">
        <v>3212</v>
      </c>
      <c r="B166" s="85" t="s">
        <v>375</v>
      </c>
      <c r="C166" s="50" t="s">
        <v>376</v>
      </c>
      <c r="D166" s="242">
        <v>86122.31</v>
      </c>
      <c r="E166" s="242">
        <v>91701.25</v>
      </c>
      <c r="F166" s="52">
        <f t="shared" si="31"/>
        <v>106.47792656745969</v>
      </c>
    </row>
    <row r="167" spans="1:6" ht="12.75" customHeight="1" x14ac:dyDescent="0.2">
      <c r="A167" s="53">
        <v>3213</v>
      </c>
      <c r="B167" s="85" t="s">
        <v>377</v>
      </c>
      <c r="C167" s="50" t="s">
        <v>378</v>
      </c>
      <c r="D167" s="242">
        <v>3390.54</v>
      </c>
      <c r="E167" s="242">
        <v>2946.25</v>
      </c>
      <c r="F167" s="52">
        <f t="shared" si="31"/>
        <v>86.896187627929478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770546.14999999991</v>
      </c>
      <c r="E169" s="51">
        <f t="shared" si="41"/>
        <v>826450.27000000014</v>
      </c>
      <c r="F169" s="52">
        <f t="shared" si="31"/>
        <v>107.25512936506144</v>
      </c>
    </row>
    <row r="170" spans="1:6" ht="12.75" customHeight="1" x14ac:dyDescent="0.2">
      <c r="A170" s="53">
        <v>3221</v>
      </c>
      <c r="B170" s="85" t="s">
        <v>383</v>
      </c>
      <c r="C170" s="50" t="s">
        <v>384</v>
      </c>
      <c r="D170" s="242">
        <v>24383.61</v>
      </c>
      <c r="E170" s="242">
        <v>39050.74</v>
      </c>
      <c r="F170" s="52">
        <f t="shared" si="31"/>
        <v>160.15159363195195</v>
      </c>
    </row>
    <row r="171" spans="1:6" ht="12.75" customHeight="1" x14ac:dyDescent="0.2">
      <c r="A171" s="53">
        <v>3222</v>
      </c>
      <c r="B171" s="85" t="s">
        <v>385</v>
      </c>
      <c r="C171" s="50" t="s">
        <v>386</v>
      </c>
      <c r="D171" s="242">
        <v>464558.52</v>
      </c>
      <c r="E171" s="242">
        <v>500542.41</v>
      </c>
      <c r="F171" s="52">
        <f t="shared" si="31"/>
        <v>107.74582500391985</v>
      </c>
    </row>
    <row r="172" spans="1:6" ht="12.75" customHeight="1" x14ac:dyDescent="0.2">
      <c r="A172" s="53">
        <v>3223</v>
      </c>
      <c r="B172" s="85" t="s">
        <v>387</v>
      </c>
      <c r="C172" s="50" t="s">
        <v>388</v>
      </c>
      <c r="D172" s="242">
        <v>260806</v>
      </c>
      <c r="E172" s="242">
        <v>251142.19</v>
      </c>
      <c r="F172" s="52">
        <f t="shared" si="31"/>
        <v>96.294636626457986</v>
      </c>
    </row>
    <row r="173" spans="1:6" ht="12.75" customHeight="1" x14ac:dyDescent="0.2">
      <c r="A173" s="53">
        <v>3224</v>
      </c>
      <c r="B173" s="85" t="s">
        <v>389</v>
      </c>
      <c r="C173" s="50" t="s">
        <v>390</v>
      </c>
      <c r="D173" s="242">
        <v>7207</v>
      </c>
      <c r="E173" s="242">
        <v>17727.78</v>
      </c>
      <c r="F173" s="52">
        <f t="shared" si="31"/>
        <v>245.98001942555845</v>
      </c>
    </row>
    <row r="174" spans="1:6" ht="12.75" customHeight="1" x14ac:dyDescent="0.2">
      <c r="A174" s="53">
        <v>3225</v>
      </c>
      <c r="B174" s="85" t="s">
        <v>391</v>
      </c>
      <c r="C174" s="50" t="s">
        <v>392</v>
      </c>
      <c r="D174" s="242">
        <v>7688.95</v>
      </c>
      <c r="E174" s="242">
        <v>12448.48</v>
      </c>
      <c r="F174" s="52">
        <f t="shared" si="31"/>
        <v>161.90090974710461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5902.07</v>
      </c>
      <c r="E176" s="242">
        <v>5538.67</v>
      </c>
      <c r="F176" s="52">
        <f t="shared" si="31"/>
        <v>93.842838190668701</v>
      </c>
    </row>
    <row r="177" spans="1:6" ht="12.75" customHeight="1" x14ac:dyDescent="0.2">
      <c r="A177" s="53">
        <v>323</v>
      </c>
      <c r="B177" s="85" t="s">
        <v>397</v>
      </c>
      <c r="C177" s="50" t="s">
        <v>398</v>
      </c>
      <c r="D177" s="51">
        <f t="shared" ref="D177:E177" si="42">SUM(D178:D186)</f>
        <v>347584.36</v>
      </c>
      <c r="E177" s="51">
        <f t="shared" si="42"/>
        <v>593908.03000000014</v>
      </c>
      <c r="F177" s="52">
        <f t="shared" si="31"/>
        <v>170.86730542191259</v>
      </c>
    </row>
    <row r="178" spans="1:6" ht="12.75" customHeight="1" x14ac:dyDescent="0.2">
      <c r="A178" s="53">
        <v>3231</v>
      </c>
      <c r="B178" s="85" t="s">
        <v>399</v>
      </c>
      <c r="C178" s="50" t="s">
        <v>400</v>
      </c>
      <c r="D178" s="242">
        <v>7477.37</v>
      </c>
      <c r="E178" s="242">
        <v>6424.42</v>
      </c>
      <c r="F178" s="52">
        <f t="shared" si="31"/>
        <v>85.918177113075856</v>
      </c>
    </row>
    <row r="179" spans="1:6" ht="12.75" customHeight="1" x14ac:dyDescent="0.2">
      <c r="A179" s="53">
        <v>3232</v>
      </c>
      <c r="B179" s="85" t="s">
        <v>401</v>
      </c>
      <c r="C179" s="50" t="s">
        <v>402</v>
      </c>
      <c r="D179" s="242">
        <v>181783.46</v>
      </c>
      <c r="E179" s="242">
        <v>411060.56</v>
      </c>
      <c r="F179" s="52">
        <f t="shared" si="31"/>
        <v>226.12649137605811</v>
      </c>
    </row>
    <row r="180" spans="1:6" ht="12.75" customHeight="1" x14ac:dyDescent="0.2">
      <c r="A180" s="53">
        <v>3233</v>
      </c>
      <c r="B180" s="85" t="s">
        <v>403</v>
      </c>
      <c r="C180" s="50" t="s">
        <v>404</v>
      </c>
      <c r="D180" s="242">
        <v>1749.9</v>
      </c>
      <c r="E180" s="242">
        <v>2459.6999999999998</v>
      </c>
      <c r="F180" s="52">
        <f t="shared" si="31"/>
        <v>140.56231784673406</v>
      </c>
    </row>
    <row r="181" spans="1:6" ht="12.75" customHeight="1" x14ac:dyDescent="0.2">
      <c r="A181" s="53">
        <v>3234</v>
      </c>
      <c r="B181" s="85" t="s">
        <v>405</v>
      </c>
      <c r="C181" s="50" t="s">
        <v>406</v>
      </c>
      <c r="D181" s="242">
        <v>110384.7</v>
      </c>
      <c r="E181" s="242">
        <v>104893.73</v>
      </c>
      <c r="F181" s="52">
        <f t="shared" si="31"/>
        <v>95.025605903716723</v>
      </c>
    </row>
    <row r="182" spans="1:6" ht="12.75" customHeight="1" x14ac:dyDescent="0.2">
      <c r="A182" s="53">
        <v>3235</v>
      </c>
      <c r="B182" s="85" t="s">
        <v>407</v>
      </c>
      <c r="C182" s="50" t="s">
        <v>408</v>
      </c>
      <c r="D182" s="242">
        <v>995.5</v>
      </c>
      <c r="E182" s="242">
        <v>1195.0999999999999</v>
      </c>
      <c r="F182" s="52">
        <f t="shared" si="31"/>
        <v>120.05022601707684</v>
      </c>
    </row>
    <row r="183" spans="1:6" ht="12.75" customHeight="1" x14ac:dyDescent="0.2">
      <c r="A183" s="53">
        <v>3236</v>
      </c>
      <c r="B183" s="85" t="s">
        <v>409</v>
      </c>
      <c r="C183" s="50" t="s">
        <v>410</v>
      </c>
      <c r="D183" s="242">
        <v>17840.64</v>
      </c>
      <c r="E183" s="242">
        <v>12995.68</v>
      </c>
      <c r="F183" s="52">
        <f t="shared" si="31"/>
        <v>72.843126703974747</v>
      </c>
    </row>
    <row r="184" spans="1:6" ht="12.75" customHeight="1" x14ac:dyDescent="0.2">
      <c r="A184" s="53">
        <v>3237</v>
      </c>
      <c r="B184" s="85" t="s">
        <v>411</v>
      </c>
      <c r="C184" s="50" t="s">
        <v>412</v>
      </c>
      <c r="D184" s="242">
        <v>18349.55</v>
      </c>
      <c r="E184" s="242">
        <v>44416.55</v>
      </c>
      <c r="F184" s="52">
        <f t="shared" si="31"/>
        <v>242.05797962347853</v>
      </c>
    </row>
    <row r="185" spans="1:6" ht="12.75" customHeight="1" x14ac:dyDescent="0.2">
      <c r="A185" s="53">
        <v>3238</v>
      </c>
      <c r="B185" s="85" t="s">
        <v>413</v>
      </c>
      <c r="C185" s="50" t="s">
        <v>414</v>
      </c>
      <c r="D185" s="242">
        <v>8542.2999999999993</v>
      </c>
      <c r="E185" s="242">
        <v>9762.2999999999993</v>
      </c>
      <c r="F185" s="52">
        <f t="shared" si="31"/>
        <v>114.28186788101564</v>
      </c>
    </row>
    <row r="186" spans="1:6" ht="12.75" customHeight="1" x14ac:dyDescent="0.2">
      <c r="A186" s="53">
        <v>3239</v>
      </c>
      <c r="B186" s="85" t="s">
        <v>415</v>
      </c>
      <c r="C186" s="50" t="s">
        <v>416</v>
      </c>
      <c r="D186" s="242">
        <v>460.94</v>
      </c>
      <c r="E186" s="242">
        <v>699.99</v>
      </c>
      <c r="F186" s="52">
        <f t="shared" si="31"/>
        <v>151.86141363301081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6950.83</v>
      </c>
      <c r="E188" s="51">
        <f t="shared" si="43"/>
        <v>7531.72</v>
      </c>
      <c r="F188" s="52">
        <f t="shared" si="31"/>
        <v>108.35713145048864</v>
      </c>
    </row>
    <row r="189" spans="1:6" ht="12.75" customHeight="1" x14ac:dyDescent="0.2">
      <c r="A189" s="53">
        <v>3291</v>
      </c>
      <c r="B189" s="232" t="s">
        <v>421</v>
      </c>
      <c r="C189" s="50" t="s">
        <v>422</v>
      </c>
      <c r="D189" s="242">
        <v>1763.87</v>
      </c>
      <c r="E189" s="242">
        <v>1971.39</v>
      </c>
      <c r="F189" s="52">
        <f t="shared" si="31"/>
        <v>111.76503937364998</v>
      </c>
    </row>
    <row r="190" spans="1:6" ht="12.75" customHeight="1" x14ac:dyDescent="0.2">
      <c r="A190" s="53">
        <v>3292</v>
      </c>
      <c r="B190" s="85" t="s">
        <v>423</v>
      </c>
      <c r="C190" s="50" t="s">
        <v>424</v>
      </c>
      <c r="D190" s="242">
        <v>4663.71</v>
      </c>
      <c r="E190" s="242">
        <v>4918.45</v>
      </c>
      <c r="F190" s="52">
        <f t="shared" si="31"/>
        <v>105.46217496370916</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523.25</v>
      </c>
      <c r="E195" s="242">
        <v>641.88</v>
      </c>
      <c r="F195" s="52">
        <f t="shared" si="31"/>
        <v>122.67176301958911</v>
      </c>
    </row>
    <row r="196" spans="1:6" ht="12.75" customHeight="1" x14ac:dyDescent="0.2">
      <c r="A196" s="53">
        <v>34</v>
      </c>
      <c r="B196" s="232" t="s">
        <v>435</v>
      </c>
      <c r="C196" s="50" t="s">
        <v>436</v>
      </c>
      <c r="D196" s="51">
        <f t="shared" ref="D196:E196" si="44">D197+D202+D210</f>
        <v>4814.76</v>
      </c>
      <c r="E196" s="51">
        <f t="shared" si="44"/>
        <v>9512.74</v>
      </c>
      <c r="F196" s="52">
        <f t="shared" si="31"/>
        <v>197.57454161785842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4814.76</v>
      </c>
      <c r="E210" s="51">
        <f t="shared" si="47"/>
        <v>9512.74</v>
      </c>
      <c r="F210" s="52">
        <f t="shared" si="31"/>
        <v>197.57454161785842</v>
      </c>
    </row>
    <row r="211" spans="1:6" ht="12.75" customHeight="1" x14ac:dyDescent="0.2">
      <c r="A211" s="53">
        <v>3431</v>
      </c>
      <c r="B211" s="232" t="s">
        <v>465</v>
      </c>
      <c r="C211" s="50" t="s">
        <v>466</v>
      </c>
      <c r="D211" s="242">
        <v>2321.98</v>
      </c>
      <c r="E211" s="242">
        <v>3488.18</v>
      </c>
      <c r="F211" s="52">
        <f t="shared" si="31"/>
        <v>150.22437747095151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2350.11</v>
      </c>
      <c r="E213" s="242">
        <v>1002.62</v>
      </c>
      <c r="F213" s="52">
        <f t="shared" si="31"/>
        <v>42.662683874371837</v>
      </c>
    </row>
    <row r="214" spans="1:6" ht="12.75" customHeight="1" x14ac:dyDescent="0.2">
      <c r="A214" s="53">
        <v>3434</v>
      </c>
      <c r="B214" s="85" t="s">
        <v>471</v>
      </c>
      <c r="C214" s="50" t="s">
        <v>472</v>
      </c>
      <c r="D214" s="242">
        <v>142.66999999999999</v>
      </c>
      <c r="E214" s="242">
        <v>5021.9399999999996</v>
      </c>
      <c r="F214" s="52">
        <f t="shared" si="31"/>
        <v>3519.9691595990748</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26738.269999999997</v>
      </c>
      <c r="E252" s="51">
        <f t="shared" si="63"/>
        <v>23796.43</v>
      </c>
      <c r="F252" s="52">
        <f t="shared" ref="F252:F258" si="64">IF(D252&lt;&gt;0,IF(E252/D252&gt;=100,"&gt;&gt;100",E252/D252*100),"-")</f>
        <v>88.997642704632739</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26738.269999999997</v>
      </c>
      <c r="E259" s="51">
        <f t="shared" si="66"/>
        <v>23796.43</v>
      </c>
      <c r="F259" s="52">
        <f t="shared" ref="F259:F262" si="67">IF(D259&lt;&gt;0,IF(E259/D259&gt;=100,"&gt;&gt;100",E259/D259*100),"-")</f>
        <v>88.997642704632739</v>
      </c>
    </row>
    <row r="260" spans="1:6" ht="12.75" customHeight="1" x14ac:dyDescent="0.2">
      <c r="A260" s="53">
        <v>3721</v>
      </c>
      <c r="B260" s="85" t="s">
        <v>559</v>
      </c>
      <c r="C260" s="50" t="s">
        <v>560</v>
      </c>
      <c r="D260" s="242">
        <v>13808.71</v>
      </c>
      <c r="E260" s="242">
        <v>15207.83</v>
      </c>
      <c r="F260" s="52">
        <f t="shared" si="67"/>
        <v>110.13215571910773</v>
      </c>
    </row>
    <row r="261" spans="1:6" ht="12.75" customHeight="1" x14ac:dyDescent="0.2">
      <c r="A261" s="53">
        <v>3722</v>
      </c>
      <c r="B261" s="85" t="s">
        <v>561</v>
      </c>
      <c r="C261" s="50" t="s">
        <v>562</v>
      </c>
      <c r="D261" s="242">
        <v>12929.56</v>
      </c>
      <c r="E261" s="242">
        <v>8588.6</v>
      </c>
      <c r="F261" s="52">
        <f t="shared" si="67"/>
        <v>66.426081011264117</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1101.5999999999999</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1101.5999999999999</v>
      </c>
      <c r="E273" s="51">
        <f t="shared" si="73"/>
        <v>0</v>
      </c>
      <c r="F273" s="52">
        <f t="shared" ref="F273:F284" si="74">IF(D273&lt;&gt;0,IF(E273/D273&gt;=100,"&gt;&gt;100",E273/D273*100),"-")</f>
        <v>0</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1101.5999999999999</v>
      </c>
      <c r="E278" s="242"/>
      <c r="F278" s="52">
        <f t="shared" si="74"/>
        <v>0</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3403074.46</v>
      </c>
      <c r="E289" s="51">
        <f t="shared" si="79"/>
        <v>4714283.05</v>
      </c>
      <c r="F289" s="52">
        <f t="shared" si="76"/>
        <v>138.5301175572867</v>
      </c>
    </row>
    <row r="290" spans="1:6" ht="12.75" customHeight="1" x14ac:dyDescent="0.2">
      <c r="A290" s="53" t="s">
        <v>608</v>
      </c>
      <c r="B290" s="85" t="s">
        <v>619</v>
      </c>
      <c r="C290" s="50" t="s">
        <v>620</v>
      </c>
      <c r="D290" s="51">
        <f>IF(D6&gt;=D289,D6-D289,0)</f>
        <v>120334.03000000026</v>
      </c>
      <c r="E290" s="51">
        <f>IF(E6&gt;=E289,E6-E289,0)</f>
        <v>60091.669999999925</v>
      </c>
      <c r="F290" s="52">
        <f t="shared" si="76"/>
        <v>49.937386789090169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46278.73</v>
      </c>
      <c r="F292" s="52" t="str">
        <f t="shared" si="76"/>
        <v>-</v>
      </c>
    </row>
    <row r="293" spans="1:6" ht="12.75" customHeight="1" x14ac:dyDescent="0.2">
      <c r="A293" s="53">
        <v>92221</v>
      </c>
      <c r="B293" s="85" t="s">
        <v>625</v>
      </c>
      <c r="C293" s="50" t="s">
        <v>626</v>
      </c>
      <c r="D293" s="242">
        <v>36706.980000000003</v>
      </c>
      <c r="E293" s="242">
        <v>0</v>
      </c>
      <c r="F293" s="52">
        <f t="shared" si="76"/>
        <v>0</v>
      </c>
    </row>
    <row r="294" spans="1:6" ht="12.75" customHeight="1" x14ac:dyDescent="0.2">
      <c r="A294" s="53">
        <v>96</v>
      </c>
      <c r="B294" s="85" t="s">
        <v>627</v>
      </c>
      <c r="C294" s="50" t="s">
        <v>628</v>
      </c>
      <c r="D294" s="242">
        <v>23317.85</v>
      </c>
      <c r="E294" s="242">
        <v>0</v>
      </c>
      <c r="F294" s="52">
        <f t="shared" si="76"/>
        <v>0</v>
      </c>
    </row>
    <row r="295" spans="1:6" ht="12" x14ac:dyDescent="0.2">
      <c r="A295" s="53">
        <v>9661</v>
      </c>
      <c r="B295" s="85" t="s">
        <v>629</v>
      </c>
      <c r="C295" s="50" t="s">
        <v>630</v>
      </c>
      <c r="D295" s="242">
        <v>742.86</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37348.32</v>
      </c>
      <c r="E350" s="51">
        <f t="shared" si="95"/>
        <v>106370.4</v>
      </c>
      <c r="F350" s="52">
        <f t="shared" si="81"/>
        <v>284.80638486550396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37348.32</v>
      </c>
      <c r="E363" s="51">
        <f t="shared" si="99"/>
        <v>106370.4</v>
      </c>
      <c r="F363" s="52">
        <f t="shared" si="81"/>
        <v>284.80638486550396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17348.32</v>
      </c>
      <c r="E369" s="51">
        <f t="shared" si="101"/>
        <v>106370.4</v>
      </c>
      <c r="F369" s="52">
        <f t="shared" si="81"/>
        <v>613.14524979940416</v>
      </c>
    </row>
    <row r="370" spans="1:6" ht="12.75" customHeight="1" x14ac:dyDescent="0.2">
      <c r="A370" s="53">
        <v>4221</v>
      </c>
      <c r="B370" s="85" t="s">
        <v>674</v>
      </c>
      <c r="C370" s="50" t="s">
        <v>766</v>
      </c>
      <c r="D370" s="242">
        <v>0</v>
      </c>
      <c r="E370" s="242">
        <v>18386</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v>14922.48</v>
      </c>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17348.32</v>
      </c>
      <c r="E376" s="242">
        <v>73061.919999999998</v>
      </c>
      <c r="F376" s="52">
        <f t="shared" si="81"/>
        <v>421.14694679369535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20000</v>
      </c>
      <c r="E378" s="51">
        <f t="shared" si="102"/>
        <v>0</v>
      </c>
      <c r="F378" s="52">
        <f t="shared" si="81"/>
        <v>0</v>
      </c>
    </row>
    <row r="379" spans="1:6" ht="12.75" customHeight="1" x14ac:dyDescent="0.2">
      <c r="A379" s="53">
        <v>4231</v>
      </c>
      <c r="B379" s="85" t="s">
        <v>692</v>
      </c>
      <c r="C379" s="50" t="s">
        <v>777</v>
      </c>
      <c r="D379" s="242">
        <v>20000</v>
      </c>
      <c r="E379" s="242"/>
      <c r="F379" s="52">
        <f t="shared" si="81"/>
        <v>0</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37348.32</v>
      </c>
      <c r="E408" s="51">
        <f t="shared" si="111"/>
        <v>106370.4</v>
      </c>
      <c r="F408" s="52">
        <f t="shared" si="81"/>
        <v>284.80638486550396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3523408.49</v>
      </c>
      <c r="E412" s="51">
        <f>E6+E298</f>
        <v>4774374.72</v>
      </c>
      <c r="F412" s="52">
        <f t="shared" si="81"/>
        <v>135.50443366275704</v>
      </c>
    </row>
    <row r="413" spans="1:6" ht="12.75" customHeight="1" x14ac:dyDescent="0.2">
      <c r="A413" s="53" t="s">
        <v>608</v>
      </c>
      <c r="B413" s="85" t="s">
        <v>831</v>
      </c>
      <c r="C413" s="50" t="s">
        <v>832</v>
      </c>
      <c r="D413" s="51">
        <f t="shared" ref="D413:E413" si="112">D289+D350</f>
        <v>3440422.78</v>
      </c>
      <c r="E413" s="51">
        <f t="shared" si="112"/>
        <v>4820653.45</v>
      </c>
      <c r="F413" s="52">
        <f t="shared" si="81"/>
        <v>140.11805403753314</v>
      </c>
    </row>
    <row r="414" spans="1:6" ht="12.75" customHeight="1" x14ac:dyDescent="0.2">
      <c r="A414" s="53" t="s">
        <v>608</v>
      </c>
      <c r="B414" s="85" t="s">
        <v>833</v>
      </c>
      <c r="C414" s="50" t="s">
        <v>834</v>
      </c>
      <c r="D414" s="51">
        <f t="shared" ref="D414:E414" si="113">IF(D412&gt;=D413,D412-D413,0)</f>
        <v>82985.710000000428</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46278.730000000447</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46278.73</v>
      </c>
      <c r="F416" s="52" t="str">
        <f t="shared" si="81"/>
        <v>-</v>
      </c>
    </row>
    <row r="417" spans="1:6" ht="12.75" customHeight="1" x14ac:dyDescent="0.2">
      <c r="A417" s="60" t="s">
        <v>837</v>
      </c>
      <c r="B417" s="85" t="s">
        <v>840</v>
      </c>
      <c r="C417" s="61" t="s">
        <v>841</v>
      </c>
      <c r="D417" s="51">
        <f t="shared" ref="D417:E417" si="116">IF(D293-D292+D410-D409&gt;=0,D293-D292+D410-D409,0)</f>
        <v>36706.980000000003</v>
      </c>
      <c r="E417" s="51">
        <f t="shared" si="116"/>
        <v>0</v>
      </c>
      <c r="F417" s="52">
        <f t="shared" si="81"/>
        <v>0</v>
      </c>
    </row>
    <row r="418" spans="1:6" ht="12.75" customHeight="1" x14ac:dyDescent="0.2">
      <c r="A418" s="55" t="s">
        <v>842</v>
      </c>
      <c r="B418" s="233" t="s">
        <v>843</v>
      </c>
      <c r="C418" s="56" t="s">
        <v>844</v>
      </c>
      <c r="D418" s="62">
        <f t="shared" ref="D418:E418" si="117">D294+D411</f>
        <v>23317.85</v>
      </c>
      <c r="E418" s="62">
        <f t="shared" si="117"/>
        <v>0</v>
      </c>
      <c r="F418" s="57">
        <f t="shared" si="81"/>
        <v>0</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3523408.49</v>
      </c>
      <c r="E639" s="51">
        <f t="shared" si="180"/>
        <v>4774374.72</v>
      </c>
      <c r="F639" s="52">
        <f t="shared" si="119"/>
        <v>135.50443366275704</v>
      </c>
    </row>
    <row r="640" spans="1:6" ht="12.75" customHeight="1" x14ac:dyDescent="0.2">
      <c r="A640" s="53" t="s">
        <v>608</v>
      </c>
      <c r="B640" s="85" t="s">
        <v>1277</v>
      </c>
      <c r="C640" s="50" t="s">
        <v>1278</v>
      </c>
      <c r="D640" s="51">
        <f t="shared" ref="D640:E640" si="181">D413+D528</f>
        <v>3440422.78</v>
      </c>
      <c r="E640" s="51">
        <f t="shared" si="181"/>
        <v>4820653.45</v>
      </c>
      <c r="F640" s="52">
        <f t="shared" si="119"/>
        <v>140.11805403753314</v>
      </c>
    </row>
    <row r="641" spans="1:6" ht="12.75" customHeight="1" x14ac:dyDescent="0.2">
      <c r="A641" s="53" t="s">
        <v>608</v>
      </c>
      <c r="B641" s="85" t="s">
        <v>1279</v>
      </c>
      <c r="C641" s="50" t="s">
        <v>1280</v>
      </c>
      <c r="D641" s="51">
        <f t="shared" ref="D641:E641" si="182">IF(D639&gt;=D640,D639-D640,0)</f>
        <v>82985.710000000428</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46278.730000000447</v>
      </c>
      <c r="F642" s="52" t="str">
        <f t="shared" si="119"/>
        <v>-</v>
      </c>
    </row>
    <row r="643" spans="1:6" ht="22.8" x14ac:dyDescent="0.2">
      <c r="A643" s="60" t="s">
        <v>1283</v>
      </c>
      <c r="B643" s="85" t="s">
        <v>1284</v>
      </c>
      <c r="C643" s="61" t="s">
        <v>1283</v>
      </c>
      <c r="D643" s="51">
        <f t="shared" ref="D643:E643" si="184">IF(D416-D417+D637-D638&gt;=0,D416-D417+D637-D638,0)</f>
        <v>0</v>
      </c>
      <c r="E643" s="51">
        <f t="shared" si="184"/>
        <v>46278.73</v>
      </c>
      <c r="F643" s="52" t="str">
        <f t="shared" si="119"/>
        <v>-</v>
      </c>
    </row>
    <row r="644" spans="1:6" ht="22.8" x14ac:dyDescent="0.2">
      <c r="A644" s="60" t="s">
        <v>1285</v>
      </c>
      <c r="B644" s="85" t="s">
        <v>1286</v>
      </c>
      <c r="C644" s="61" t="s">
        <v>1285</v>
      </c>
      <c r="D644" s="51">
        <f t="shared" ref="D644:E644" si="185">IF(D417-D416+D638-D637&gt;=0,D417-D416+D638-D637,0)</f>
        <v>36706.980000000003</v>
      </c>
      <c r="E644" s="51">
        <f t="shared" si="185"/>
        <v>0</v>
      </c>
      <c r="F644" s="52">
        <f t="shared" si="119"/>
        <v>0</v>
      </c>
    </row>
    <row r="645" spans="1:6" ht="22.8" x14ac:dyDescent="0.2">
      <c r="A645" s="53" t="s">
        <v>608</v>
      </c>
      <c r="B645" s="85" t="s">
        <v>1287</v>
      </c>
      <c r="C645" s="50" t="s">
        <v>1288</v>
      </c>
      <c r="D645" s="51">
        <f t="shared" ref="D645:E645" si="186">IF(D641+D643-D642-D644&gt;=0,D641+D643-D642-D644,0)</f>
        <v>46278.730000000425</v>
      </c>
      <c r="E645" s="51">
        <f t="shared" si="186"/>
        <v>0</v>
      </c>
      <c r="F645" s="52">
        <f t="shared" si="119"/>
        <v>0</v>
      </c>
    </row>
    <row r="646" spans="1:6" ht="22.8" x14ac:dyDescent="0.2">
      <c r="A646" s="53" t="s">
        <v>608</v>
      </c>
      <c r="B646" s="85" t="s">
        <v>1289</v>
      </c>
      <c r="C646" s="50" t="s">
        <v>1290</v>
      </c>
      <c r="D646" s="51">
        <f t="shared" ref="D646:E646" si="187">IF(D642+D644-D641-D643&gt;=0,D642+D644-D641-D643,0)</f>
        <v>0</v>
      </c>
      <c r="E646" s="51">
        <f t="shared" si="187"/>
        <v>4.4383341446518898E-10</v>
      </c>
      <c r="F646" s="52" t="str">
        <f t="shared" si="119"/>
        <v>-</v>
      </c>
    </row>
    <row r="647" spans="1:6" ht="22.8" x14ac:dyDescent="0.2">
      <c r="A647" s="55" t="s">
        <v>1291</v>
      </c>
      <c r="B647" s="233" t="s">
        <v>1292</v>
      </c>
      <c r="C647" s="56" t="s">
        <v>1291</v>
      </c>
      <c r="D647" s="243">
        <v>201267.36</v>
      </c>
      <c r="E647" s="243">
        <v>0</v>
      </c>
      <c r="F647" s="57">
        <f t="shared" si="119"/>
        <v>0</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122971.64</v>
      </c>
      <c r="E649" s="242">
        <v>119144.55</v>
      </c>
      <c r="F649" s="52">
        <f t="shared" ref="F649:F724" si="188">IF(D649&lt;&gt;0,IF(E649/D649&gt;=100,"&gt;&gt;100",E649/D649*100),"-")</f>
        <v>96.887827144535123</v>
      </c>
    </row>
    <row r="650" spans="1:6" ht="12.75" customHeight="1" x14ac:dyDescent="0.2">
      <c r="A650" s="53" t="s">
        <v>1296</v>
      </c>
      <c r="B650" s="85" t="s">
        <v>1297</v>
      </c>
      <c r="C650" s="50" t="s">
        <v>1296</v>
      </c>
      <c r="D650" s="242">
        <v>3804848.16</v>
      </c>
      <c r="E650" s="242">
        <v>6400749.3200000003</v>
      </c>
      <c r="F650" s="52">
        <f t="shared" si="188"/>
        <v>168.22614335285326</v>
      </c>
    </row>
    <row r="651" spans="1:6" ht="12.75" customHeight="1" x14ac:dyDescent="0.2">
      <c r="A651" s="53" t="s">
        <v>1298</v>
      </c>
      <c r="B651" s="85" t="s">
        <v>1299</v>
      </c>
      <c r="C651" s="50" t="s">
        <v>1298</v>
      </c>
      <c r="D651" s="242">
        <v>3808675.25</v>
      </c>
      <c r="E651" s="242">
        <v>6073188.6500000004</v>
      </c>
      <c r="F651" s="52">
        <f t="shared" si="188"/>
        <v>159.45672054869996</v>
      </c>
    </row>
    <row r="652" spans="1:6" ht="22.8" x14ac:dyDescent="0.2">
      <c r="A652" s="53">
        <v>11</v>
      </c>
      <c r="B652" s="85" t="s">
        <v>1300</v>
      </c>
      <c r="C652" s="50" t="s">
        <v>1301</v>
      </c>
      <c r="D652" s="51">
        <f t="shared" ref="D652:E652" si="189">+D649+D650-D651</f>
        <v>119144.55000000028</v>
      </c>
      <c r="E652" s="51">
        <f t="shared" si="189"/>
        <v>446705.21999999974</v>
      </c>
      <c r="F652" s="52">
        <f t="shared" si="188"/>
        <v>374.92711164715359</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137</v>
      </c>
      <c r="E654" s="262">
        <v>126</v>
      </c>
      <c r="F654" s="52">
        <f t="shared" si="188"/>
        <v>91.970802919708035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94</v>
      </c>
      <c r="E656" s="262">
        <v>101</v>
      </c>
      <c r="F656" s="52">
        <f t="shared" si="188"/>
        <v>107.44680851063831</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0</v>
      </c>
      <c r="E675" s="242"/>
      <c r="F675" s="52" t="str">
        <f t="shared" si="188"/>
        <v>-</v>
      </c>
    </row>
    <row r="676" spans="1:6" ht="22.8" x14ac:dyDescent="0.2">
      <c r="A676" s="53">
        <v>63613</v>
      </c>
      <c r="B676" s="232" t="s">
        <v>1349</v>
      </c>
      <c r="C676" s="50" t="s">
        <v>1350</v>
      </c>
      <c r="D676" s="242">
        <v>6947.12</v>
      </c>
      <c r="E676" s="242">
        <v>8100</v>
      </c>
      <c r="F676" s="52">
        <f t="shared" si="188"/>
        <v>116.59507824825252</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22.8"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2280969.5</v>
      </c>
      <c r="E710" s="242">
        <v>2337991.37</v>
      </c>
      <c r="F710" s="52">
        <f t="shared" si="188"/>
        <v>102.49989620641576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4324.8100000000004</v>
      </c>
      <c r="E712" s="242">
        <v>2048.6999999999998</v>
      </c>
      <c r="F712" s="52">
        <f t="shared" si="188"/>
        <v>47.370867159482145</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12950.3</v>
      </c>
      <c r="E716" s="242">
        <v>16252.08</v>
      </c>
      <c r="F716" s="52">
        <f t="shared" si="188"/>
        <v>125.49578002054007</v>
      </c>
    </row>
    <row r="717" spans="1:6" ht="12.75" customHeight="1" x14ac:dyDescent="0.2">
      <c r="A717" s="53">
        <v>31215</v>
      </c>
      <c r="B717" s="85" t="s">
        <v>1413</v>
      </c>
      <c r="C717" s="50" t="s">
        <v>1414</v>
      </c>
      <c r="D717" s="242">
        <v>10174.77</v>
      </c>
      <c r="E717" s="242">
        <v>7063.04</v>
      </c>
      <c r="F717" s="52">
        <f t="shared" si="188"/>
        <v>69.417195671253495</v>
      </c>
    </row>
    <row r="718" spans="1:6" ht="12.75" customHeight="1" x14ac:dyDescent="0.2">
      <c r="A718" s="53">
        <v>32121</v>
      </c>
      <c r="B718" s="85" t="s">
        <v>1415</v>
      </c>
      <c r="C718" s="50" t="s">
        <v>1416</v>
      </c>
      <c r="D718" s="242">
        <v>86122.31</v>
      </c>
      <c r="E718" s="242">
        <v>91701.25</v>
      </c>
      <c r="F718" s="52">
        <f t="shared" si="188"/>
        <v>106.47792656745969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17840.64</v>
      </c>
      <c r="E720" s="242">
        <v>12995.68</v>
      </c>
      <c r="F720" s="52">
        <f t="shared" si="188"/>
        <v>72.843126703974747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10342.620000000001</v>
      </c>
      <c r="E722" s="242">
        <v>29507.24</v>
      </c>
      <c r="F722" s="52">
        <f t="shared" si="188"/>
        <v>285.2975358274789</v>
      </c>
    </row>
    <row r="723" spans="1:6" ht="12.75" customHeight="1" x14ac:dyDescent="0.2">
      <c r="A723" s="53" t="s">
        <v>1425</v>
      </c>
      <c r="B723" s="85" t="s">
        <v>1426</v>
      </c>
      <c r="C723" s="50" t="s">
        <v>1425</v>
      </c>
      <c r="D723" s="242">
        <v>6662.53</v>
      </c>
      <c r="E723" s="242">
        <v>14438.66</v>
      </c>
      <c r="F723" s="52">
        <f t="shared" si="188"/>
        <v>216.7143712673714</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1763.87</v>
      </c>
      <c r="E725" s="242">
        <v>1971.39</v>
      </c>
      <c r="F725" s="52">
        <f t="shared" ref="F725:F979" si="190">IF(D725&lt;&gt;0,IF(E725/D725&gt;=100,"&gt;&gt;100",E725/D725*100),"-")</f>
        <v>111.76503937364998</v>
      </c>
    </row>
    <row r="726" spans="1:6" ht="12.75" customHeight="1" x14ac:dyDescent="0.2">
      <c r="A726" s="53" t="s">
        <v>1431</v>
      </c>
      <c r="B726" s="85" t="s">
        <v>1432</v>
      </c>
      <c r="C726" s="50" t="s">
        <v>1431</v>
      </c>
      <c r="D726" s="242">
        <v>4663.71</v>
      </c>
      <c r="E726" s="242">
        <v>4918.45</v>
      </c>
      <c r="F726" s="52">
        <f t="shared" si="190"/>
        <v>105.46217496370916</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13808.71</v>
      </c>
      <c r="E816" s="242">
        <v>15207.83</v>
      </c>
      <c r="F816" s="52">
        <f t="shared" si="190"/>
        <v>110.13215571910773</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12929.56</v>
      </c>
      <c r="E824" s="242">
        <v>8588.6</v>
      </c>
      <c r="F824" s="52">
        <f t="shared" si="190"/>
        <v>66.426081011264117</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80" workbookViewId="0">
      <selection activeCell="K290" sqref="K290"/>
    </sheetView>
  </sheetViews>
  <sheetFormatPr defaultColWidth="14.44140625" defaultRowHeight="15" customHeight="1" x14ac:dyDescent="0.2"/>
  <cols>
    <col min="1" max="1" width="13.44140625" style="217" customWidth="1"/>
    <col min="2" max="2" width="60.5546875" style="237" customWidth="1"/>
    <col min="3" max="3" width="12.5546875" style="217" customWidth="1"/>
    <col min="4" max="5" width="14.5546875" style="89" customWidth="1"/>
    <col min="6" max="6" width="8.554687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3244919.4400000004</v>
      </c>
      <c r="E6" s="229">
        <f t="shared" si="0"/>
        <v>3336800.3800000004</v>
      </c>
      <c r="F6" s="230">
        <f t="shared" ref="F6:F260" si="1">IF(D6&gt;0,IF(E6/D6&gt;=100,"&gt;&gt;100",E6/D6*100),"-")</f>
        <v>102.83153223674483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2902179.8700000006</v>
      </c>
      <c r="E7" s="104">
        <f t="shared" si="2"/>
        <v>2869193.2800000003</v>
      </c>
      <c r="F7" s="93">
        <f t="shared" si="1"/>
        <v>98.863385748726856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2890624.3100000005</v>
      </c>
      <c r="E12" s="104">
        <f t="shared" si="3"/>
        <v>2857201.6100000003</v>
      </c>
      <c r="F12" s="93">
        <f t="shared" si="1"/>
        <v>98.843754967244422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2682133.9200000004</v>
      </c>
      <c r="E13" s="104">
        <f t="shared" si="4"/>
        <v>2590170.66</v>
      </c>
      <c r="F13" s="93">
        <f t="shared" si="1"/>
        <v>96.571265166356795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6219118.8600000003</v>
      </c>
      <c r="E15" s="247">
        <v>6219118.8600000003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3536984.94</v>
      </c>
      <c r="E18" s="247">
        <v>3628948.2</v>
      </c>
      <c r="F18" s="93">
        <f t="shared" si="1"/>
        <v>102.60004669400713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188490.39</v>
      </c>
      <c r="E19" s="104">
        <f t="shared" si="5"/>
        <v>251030.94999999995</v>
      </c>
      <c r="F19" s="93">
        <f t="shared" si="1"/>
        <v>133.17970746413118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4596.29</v>
      </c>
      <c r="E20" s="247">
        <v>22982.29</v>
      </c>
      <c r="F20" s="93">
        <f t="shared" si="1"/>
        <v>500.01827560924141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2187.84</v>
      </c>
      <c r="E21" s="247">
        <v>2187.84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163319.60999999999</v>
      </c>
      <c r="E22" s="247">
        <v>163319.60999999999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109786.38</v>
      </c>
      <c r="E23" s="247">
        <v>115788.11</v>
      </c>
      <c r="F23" s="93">
        <f t="shared" si="1"/>
        <v>105.46673458037326</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610653.12</v>
      </c>
      <c r="E26" s="247">
        <v>665769.38</v>
      </c>
      <c r="F26" s="93">
        <f t="shared" si="1"/>
        <v>109.02578865068273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702052.85</v>
      </c>
      <c r="E28" s="247">
        <v>719016.28</v>
      </c>
      <c r="F28" s="93">
        <f t="shared" si="1"/>
        <v>102.41626111196615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20000</v>
      </c>
      <c r="E29" s="104">
        <f t="shared" si="6"/>
        <v>16000</v>
      </c>
      <c r="F29" s="93">
        <f t="shared" si="1"/>
        <v>80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32593.21</v>
      </c>
      <c r="E30" s="247">
        <v>32593.21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12593.21</v>
      </c>
      <c r="E34" s="247">
        <v>16593.21</v>
      </c>
      <c r="F34" s="93">
        <f t="shared" si="1"/>
        <v>131.76314855386354</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161611.25</v>
      </c>
      <c r="E54" s="247">
        <v>165290.51999999999</v>
      </c>
      <c r="F54" s="93">
        <f t="shared" si="1"/>
        <v>102.2766175003287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161611.25</v>
      </c>
      <c r="E55" s="247">
        <v>165290.51999999999</v>
      </c>
      <c r="F55" s="93">
        <f t="shared" si="1"/>
        <v>102.2766175003287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11555.56</v>
      </c>
      <c r="E63" s="104">
        <f t="shared" si="12"/>
        <v>11991.67</v>
      </c>
      <c r="F63" s="93">
        <f t="shared" si="1"/>
        <v>103.77402739460486</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11555.56</v>
      </c>
      <c r="E64" s="247">
        <v>11991.67</v>
      </c>
      <c r="F64" s="93">
        <f t="shared" si="1"/>
        <v>103.77402739460486</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342739.56999999995</v>
      </c>
      <c r="E68" s="104">
        <f t="shared" si="13"/>
        <v>467607.09999999992</v>
      </c>
      <c r="F68" s="93">
        <f t="shared" si="1"/>
        <v>136.43218960682015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119144.54999999999</v>
      </c>
      <c r="E69" s="104">
        <f t="shared" si="14"/>
        <v>446705.22</v>
      </c>
      <c r="F69" s="93">
        <f t="shared" si="1"/>
        <v>374.92711164715467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116644.54999999999</v>
      </c>
      <c r="E70" s="104">
        <f t="shared" si="15"/>
        <v>444205.22</v>
      </c>
      <c r="F70" s="93">
        <f t="shared" si="1"/>
        <v>380.81952392975069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116306.01</v>
      </c>
      <c r="E72" s="247">
        <v>444205.22</v>
      </c>
      <c r="F72" s="93">
        <f t="shared" si="1"/>
        <v>381.92800182896826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338.54</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2500</v>
      </c>
      <c r="E76" s="247">
        <v>2500</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10407.11</v>
      </c>
      <c r="E78" s="104">
        <f>E79+SUM(E82:E84)-E85+E86</f>
        <v>15489.470000000001</v>
      </c>
      <c r="F78" s="93">
        <f t="shared" si="1"/>
        <v>148.83545960405914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6104.73</v>
      </c>
      <c r="E84" s="247">
        <v>6664.43</v>
      </c>
      <c r="F84" s="93">
        <f t="shared" si="1"/>
        <v>109.16830064556503</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4302.38</v>
      </c>
      <c r="E86" s="247">
        <v>8825.0400000000009</v>
      </c>
      <c r="F86" s="93">
        <f t="shared" si="1"/>
        <v>205.11995686108619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11920.550000000003</v>
      </c>
      <c r="E146" s="104">
        <f t="shared" si="26"/>
        <v>5412.41</v>
      </c>
      <c r="F146" s="93">
        <f t="shared" si="1"/>
        <v>45.404029176506107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22574.99</v>
      </c>
      <c r="E159" s="247">
        <v>15833.93</v>
      </c>
      <c r="F159" s="93">
        <f t="shared" si="1"/>
        <v>70.139255875639364</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742.86</v>
      </c>
      <c r="E160" s="247">
        <v>975.78</v>
      </c>
      <c r="F160" s="93">
        <f t="shared" si="1"/>
        <v>131.35449479040463</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11397.3</v>
      </c>
      <c r="E163" s="247">
        <v>11397.3</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201267.36</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201267.36</v>
      </c>
      <c r="E171" s="247">
        <v>0</v>
      </c>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3244919.4399999995</v>
      </c>
      <c r="E175" s="104">
        <f t="shared" si="30"/>
        <v>3336800.38</v>
      </c>
      <c r="F175" s="93">
        <f t="shared" si="1"/>
        <v>102.83153223674483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284540.57</v>
      </c>
      <c r="E176" s="104">
        <f t="shared" si="31"/>
        <v>462194.55000000005</v>
      </c>
      <c r="F176" s="93">
        <f t="shared" si="1"/>
        <v>162.43537784436154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284540.57</v>
      </c>
      <c r="E177" s="104">
        <f t="shared" si="32"/>
        <v>462194.55000000005</v>
      </c>
      <c r="F177" s="93">
        <f t="shared" si="1"/>
        <v>162.43537784436154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194965.23</v>
      </c>
      <c r="E178" s="247">
        <v>259191.18</v>
      </c>
      <c r="F178" s="93">
        <f t="shared" si="1"/>
        <v>132.94225847347241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87283.53</v>
      </c>
      <c r="E179" s="247">
        <v>68759.45</v>
      </c>
      <c r="F179" s="93">
        <f t="shared" si="1"/>
        <v>78.777118661447361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769.29</v>
      </c>
      <c r="E180" s="104">
        <f t="shared" si="33"/>
        <v>212.8</v>
      </c>
      <c r="F180" s="93">
        <f t="shared" si="1"/>
        <v>27.66187003600723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769.29</v>
      </c>
      <c r="E183" s="247">
        <v>212.8</v>
      </c>
      <c r="F183" s="93">
        <f t="shared" si="1"/>
        <v>27.66187003600723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1183.56</v>
      </c>
      <c r="E186" s="247">
        <v>750.2</v>
      </c>
      <c r="F186" s="93">
        <f t="shared" si="1"/>
        <v>63.385041738483906</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338.96</v>
      </c>
      <c r="E188" s="247">
        <v>133280.92000000001</v>
      </c>
      <c r="F188" s="93" t="str">
        <f t="shared" si="1"/>
        <v>&gt;&gt;100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2960378.8699999996</v>
      </c>
      <c r="E237" s="104">
        <f t="shared" si="41"/>
        <v>2874605.83</v>
      </c>
      <c r="F237" s="93">
        <f t="shared" si="1"/>
        <v>97.102633015347806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2902179.8</v>
      </c>
      <c r="E238" s="104">
        <f t="shared" si="42"/>
        <v>2869193.21</v>
      </c>
      <c r="F238" s="93">
        <f t="shared" si="1"/>
        <v>98.863385721311971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2902179.8</v>
      </c>
      <c r="E239" s="104">
        <f t="shared" si="43"/>
        <v>2869193.21</v>
      </c>
      <c r="F239" s="93">
        <f t="shared" si="1"/>
        <v>98.863385721311971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174320.52</v>
      </c>
      <c r="E240" s="247">
        <v>141767.53</v>
      </c>
      <c r="F240" s="93">
        <f t="shared" si="1"/>
        <v>81.325784250758318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2727859.28</v>
      </c>
      <c r="E241" s="247">
        <v>2727425.68</v>
      </c>
      <c r="F241" s="93">
        <f t="shared" si="1"/>
        <v>99.984104751913762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46278.73</v>
      </c>
      <c r="E245" s="104">
        <f t="shared" si="45"/>
        <v>0</v>
      </c>
      <c r="F245" s="93">
        <f t="shared" si="1"/>
        <v>0</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46278.73</v>
      </c>
      <c r="E246" s="104">
        <f t="shared" si="46"/>
        <v>7262.04</v>
      </c>
      <c r="F246" s="93">
        <f t="shared" si="1"/>
        <v>15.691960431930607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46278.73</v>
      </c>
      <c r="E247" s="247">
        <v>7262.04</v>
      </c>
      <c r="F247" s="93">
        <f t="shared" si="1"/>
        <v>15.691960431930607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7262.04</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7262.04</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0.21</v>
      </c>
      <c r="E254" s="247">
        <v>0</v>
      </c>
      <c r="F254" s="93">
        <f t="shared" si="1"/>
        <v>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11920.55</v>
      </c>
      <c r="E255" s="247">
        <f>5412.62</f>
        <v>5412.62</v>
      </c>
      <c r="F255" s="93">
        <f t="shared" si="1"/>
        <v>45.405790840187741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24818.1</v>
      </c>
      <c r="E259" s="104">
        <f t="shared" si="49"/>
        <v>24818.1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24818.1</v>
      </c>
      <c r="E260" s="248">
        <v>24818.1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23317.85</v>
      </c>
      <c r="E265" s="247">
        <v>16809.71</v>
      </c>
      <c r="F265" s="93">
        <f t="shared" si="50"/>
        <v>72.089450785556991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4302.38</v>
      </c>
      <c r="E268" s="247">
        <v>8825.0400000000009</v>
      </c>
      <c r="F268" s="93">
        <f t="shared" si="50"/>
        <v>205.11995686108619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338.96</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284201.61</v>
      </c>
      <c r="E288" s="247">
        <v>462194.55</v>
      </c>
      <c r="F288" s="93">
        <f t="shared" si="50"/>
        <v>162.62911036992367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625.79</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132655.13</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8" workbookViewId="0">
      <selection activeCell="B133" sqref="B133"/>
    </sheetView>
  </sheetViews>
  <sheetFormatPr defaultColWidth="14.44140625" defaultRowHeight="15" customHeight="1" x14ac:dyDescent="0.2"/>
  <cols>
    <col min="1" max="1" width="13.44140625" style="189" customWidth="1"/>
    <col min="2" max="2" width="60.5546875" style="213" customWidth="1"/>
    <col min="3" max="3" width="12.5546875" style="189" customWidth="1"/>
    <col min="4" max="5" width="14.5546875" style="70" customWidth="1"/>
    <col min="6" max="6" width="8.554687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3440422.78</v>
      </c>
      <c r="E129" s="81">
        <f t="shared" si="26"/>
        <v>4820653.45</v>
      </c>
      <c r="F129" s="63">
        <f t="shared" si="1"/>
        <v>140.11805403753314</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3440422.78</v>
      </c>
      <c r="E133" s="249">
        <v>4820653.45</v>
      </c>
      <c r="F133" s="63">
        <f t="shared" si="1"/>
        <v>140.11805403753314</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3440422.78</v>
      </c>
      <c r="E141" s="106">
        <f t="shared" si="28"/>
        <v>4820653.45</v>
      </c>
      <c r="F141" s="82">
        <f t="shared" si="1"/>
        <v>140.11805403753314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30" sqref="D30"/>
    </sheetView>
  </sheetViews>
  <sheetFormatPr defaultColWidth="14.44140625" defaultRowHeight="15" customHeight="1" x14ac:dyDescent="0.25"/>
  <cols>
    <col min="1" max="1" width="13.44140625" style="195" customWidth="1"/>
    <col min="2" max="2" width="60.5546875" style="199" customWidth="1"/>
    <col min="3" max="3" width="12.5546875" style="195" customWidth="1"/>
    <col min="4" max="5" width="14.554687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106806.51</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106806.51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106806.51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106370.4</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v>436.11</v>
      </c>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1" zoomScale="110" zoomScaleNormal="110" workbookViewId="0">
      <selection activeCell="D35" sqref="D35"/>
    </sheetView>
  </sheetViews>
  <sheetFormatPr defaultColWidth="14.44140625" defaultRowHeight="15" customHeight="1" x14ac:dyDescent="0.25"/>
  <cols>
    <col min="1" max="1" width="18.5546875" style="199" customWidth="1"/>
    <col min="2" max="2" width="53.77734375" style="199" customWidth="1"/>
    <col min="3" max="3" width="18.5546875" style="207" customWidth="1"/>
    <col min="4" max="4" width="17.777343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284540.57</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4766353.97</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4659983.5699999994</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2994701.81</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1514195.29</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9415.49</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8588.6</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133082.38</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106370.4</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4588699.9900000012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4482329.5900000008</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2930475.86</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1532719.37</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9971.98</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9021.9599999999991</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140.41999999999999</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106370.4</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462194.54999999888</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266450.52999999997</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266450.52999999997</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259191.18</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259191.18</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7259.35</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7259.35</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195744.02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195744.02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68" zoomScale="98" zoomScaleNormal="98" workbookViewId="0">
      <selection activeCell="D3" sqref="D1:P1048576"/>
    </sheetView>
  </sheetViews>
  <sheetFormatPr defaultColWidth="14.44140625" defaultRowHeight="15" customHeight="1" x14ac:dyDescent="0.25"/>
  <cols>
    <col min="1" max="1" width="4.44140625" style="48" customWidth="1"/>
    <col min="2" max="2" width="9.44140625" style="48" customWidth="1"/>
    <col min="3" max="3" width="110.5546875" style="48" customWidth="1"/>
    <col min="4" max="4" width="2.5546875" style="48" hidden="1" customWidth="1"/>
    <col min="5" max="5" width="3.77734375" style="48" hidden="1" customWidth="1"/>
    <col min="6" max="6" width="1.77734375" style="48" hidden="1" customWidth="1"/>
    <col min="7" max="7" width="5.77734375" style="48" hidden="1" customWidth="1"/>
    <col min="8" max="8" width="2.77734375" style="48" hidden="1" customWidth="1"/>
    <col min="9" max="9" width="9.21875" style="48" hidden="1" customWidth="1"/>
    <col min="10" max="10" width="26.77734375" style="48" hidden="1" customWidth="1"/>
    <col min="11" max="11" width="8.5546875" style="48" hidden="1" customWidth="1"/>
    <col min="12" max="14" width="2.77734375" style="48" hidden="1" customWidth="1"/>
    <col min="15" max="15" width="5.44140625" style="48" hidden="1" customWidth="1"/>
    <col min="16" max="16" width="15.554687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8027</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5546875" customWidth="1"/>
    <col min="2" max="3" width="45.554687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korisnik551</cp:lastModifiedBy>
  <cp:lastPrinted>2025-01-31T14:03:11Z</cp:lastPrinted>
  <dcterms:created xsi:type="dcterms:W3CDTF">2022-04-01T05:14:30Z</dcterms:created>
  <dcterms:modified xsi:type="dcterms:W3CDTF">2025-02-03T09:58:02Z</dcterms:modified>
</cp:coreProperties>
</file>